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d.docs.live.net/aabdb49065c5e924/A- M.S.I. CLEVER BAU D.O.O/A-SIDRO/eMa/Strojne inštalacije/"/>
    </mc:Choice>
  </mc:AlternateContent>
  <xr:revisionPtr revIDLastSave="0" documentId="8_{E633B2E6-0E31-4F32-BAA3-991B73AA4FC1}" xr6:coauthVersionLast="46" xr6:coauthVersionMax="46" xr10:uidLastSave="{00000000-0000-0000-0000-000000000000}"/>
  <bookViews>
    <workbookView xWindow="-120" yWindow="-120" windowWidth="24240" windowHeight="13140" activeTab="2" xr2:uid="{00000000-000D-0000-FFFF-FFFF00000000}"/>
  </bookViews>
  <sheets>
    <sheet name="REKAPITULACIJA" sheetId="4" r:id="rId1"/>
    <sheet name="OGREVANJE IN TOPLOTNA ČRPALKA" sheetId="2" r:id="rId2"/>
    <sheet name="REKUPERACIJA" sheetId="3" r:id="rId3"/>
    <sheet name="SANITARIJE" sheetId="1"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4" i="3" l="1"/>
  <c r="F316" i="3"/>
  <c r="F334" i="3"/>
  <c r="F297" i="3"/>
  <c r="F299" i="3"/>
  <c r="F215" i="3" l="1"/>
  <c r="F208" i="3"/>
  <c r="F207" i="3"/>
  <c r="F203" i="3"/>
  <c r="F41" i="1" l="1"/>
  <c r="F44" i="1"/>
  <c r="F47" i="1"/>
  <c r="F50" i="1"/>
  <c r="F53" i="1"/>
  <c r="F464" i="3"/>
  <c r="F219" i="3"/>
  <c r="F199" i="2"/>
  <c r="F234" i="2"/>
  <c r="F295" i="2" l="1"/>
  <c r="F395" i="3"/>
  <c r="F351" i="3"/>
  <c r="F356" i="3"/>
  <c r="F397" i="3"/>
  <c r="F349" i="3"/>
  <c r="F364" i="3"/>
  <c r="F372" i="3"/>
  <c r="F376" i="3"/>
  <c r="F382" i="3"/>
  <c r="F399" i="3"/>
  <c r="F401" i="3"/>
  <c r="F405" i="3"/>
  <c r="F407" i="3"/>
  <c r="F412" i="3"/>
  <c r="F414" i="3"/>
  <c r="F417" i="3"/>
  <c r="F418" i="3"/>
  <c r="F420" i="3"/>
  <c r="F426" i="3"/>
  <c r="F431" i="3"/>
  <c r="F434" i="3"/>
  <c r="F437" i="3"/>
  <c r="F447" i="3"/>
  <c r="F448" i="3"/>
  <c r="F449" i="3"/>
  <c r="F452" i="3"/>
  <c r="F456" i="3"/>
  <c r="F460" i="3"/>
  <c r="F288" i="3"/>
  <c r="F290" i="3"/>
  <c r="F292" i="3"/>
  <c r="F283" i="3"/>
  <c r="F258" i="3"/>
  <c r="F462" i="3" l="1"/>
  <c r="F466" i="3" s="1"/>
  <c r="F8" i="3" s="1"/>
  <c r="F97" i="3"/>
  <c r="F200" i="3"/>
  <c r="F87" i="3"/>
  <c r="F92" i="3"/>
  <c r="F98" i="3"/>
  <c r="F99" i="3"/>
  <c r="F100" i="3"/>
  <c r="F104" i="3"/>
  <c r="F105" i="3"/>
  <c r="F106" i="3"/>
  <c r="F107" i="3"/>
  <c r="F108" i="3"/>
  <c r="F109" i="3"/>
  <c r="F110" i="3"/>
  <c r="F113" i="3"/>
  <c r="F114" i="3"/>
  <c r="F115" i="3"/>
  <c r="F118" i="3"/>
  <c r="F121" i="3"/>
  <c r="F125" i="3"/>
  <c r="F126" i="3"/>
  <c r="F127" i="3"/>
  <c r="F128" i="3"/>
  <c r="F129" i="3"/>
  <c r="F130" i="3"/>
  <c r="F131" i="3"/>
  <c r="F135" i="3"/>
  <c r="F136" i="3"/>
  <c r="F137" i="3"/>
  <c r="F141" i="3"/>
  <c r="F142" i="3"/>
  <c r="F143" i="3"/>
  <c r="F144" i="3"/>
  <c r="F145" i="3"/>
  <c r="F148" i="3"/>
  <c r="F151" i="3"/>
  <c r="F152" i="3"/>
  <c r="F153" i="3"/>
  <c r="F157" i="3"/>
  <c r="F158" i="3"/>
  <c r="F162" i="3"/>
  <c r="F163" i="3"/>
  <c r="F164" i="3"/>
  <c r="F168" i="3"/>
  <c r="F169" i="3"/>
  <c r="F175" i="3"/>
  <c r="F178" i="3"/>
  <c r="F179" i="3"/>
  <c r="F183" i="3"/>
  <c r="F186" i="3"/>
  <c r="F189" i="3"/>
  <c r="F192" i="3"/>
  <c r="F194" i="3"/>
  <c r="F196" i="3"/>
  <c r="F198" i="3"/>
  <c r="F84" i="3"/>
  <c r="F217" i="3" l="1"/>
  <c r="F221" i="3" s="1"/>
  <c r="F37" i="1"/>
  <c r="F25" i="1"/>
  <c r="F27" i="1" s="1"/>
  <c r="F7" i="1" s="1"/>
  <c r="F230" i="2"/>
  <c r="F228" i="2"/>
  <c r="F218" i="2"/>
  <c r="F219" i="2"/>
  <c r="F223" i="2"/>
  <c r="F226" i="2"/>
  <c r="F215" i="2"/>
  <c r="F7" i="3" l="1"/>
  <c r="F9" i="3" s="1"/>
  <c r="D21" i="4" s="1"/>
  <c r="F55" i="1"/>
  <c r="F8" i="1" s="1"/>
  <c r="F9" i="1" s="1"/>
  <c r="D24" i="4" s="1"/>
  <c r="F232" i="2"/>
  <c r="F236" i="2" s="1"/>
  <c r="F8" i="2" s="1"/>
  <c r="F32" i="2"/>
  <c r="F258" i="2"/>
  <c r="F262" i="2"/>
  <c r="F271" i="2"/>
  <c r="F277" i="2"/>
  <c r="F280" i="2"/>
  <c r="F282" i="2"/>
  <c r="F284" i="2"/>
  <c r="F286" i="2"/>
  <c r="F288" i="2"/>
  <c r="F291" i="2"/>
  <c r="F253" i="2"/>
  <c r="F194" i="2"/>
  <c r="F195" i="2"/>
  <c r="F180" i="2"/>
  <c r="F181" i="2"/>
  <c r="F182" i="2"/>
  <c r="F185" i="2"/>
  <c r="F186" i="2"/>
  <c r="F187" i="2"/>
  <c r="F188" i="2"/>
  <c r="F38" i="2"/>
  <c r="F42" i="2"/>
  <c r="F47" i="2"/>
  <c r="F51" i="2"/>
  <c r="F59" i="2"/>
  <c r="F62" i="2"/>
  <c r="F66" i="2"/>
  <c r="F68" i="2"/>
  <c r="F75" i="2"/>
  <c r="F79" i="2"/>
  <c r="F91" i="2"/>
  <c r="F94" i="2"/>
  <c r="F96" i="2"/>
  <c r="F107" i="2"/>
  <c r="F111" i="2"/>
  <c r="F116" i="2"/>
  <c r="F119" i="2"/>
  <c r="F126" i="2"/>
  <c r="F128" i="2"/>
  <c r="F131" i="2"/>
  <c r="F134" i="2"/>
  <c r="F137" i="2"/>
  <c r="F139" i="2"/>
  <c r="F151" i="2"/>
  <c r="F159" i="2"/>
  <c r="F162" i="2"/>
  <c r="F165" i="2"/>
  <c r="F169" i="2"/>
  <c r="F172" i="2"/>
  <c r="F176" i="2"/>
  <c r="F36" i="2"/>
  <c r="F30" i="2"/>
  <c r="F197" i="2" l="1"/>
  <c r="F201" i="2" s="1"/>
  <c r="F7" i="2" s="1"/>
  <c r="F293" i="2"/>
  <c r="F297" i="2" s="1"/>
  <c r="F9" i="2" l="1"/>
  <c r="F10" i="2"/>
  <c r="D18" i="4" s="1"/>
  <c r="D27" i="4" s="1"/>
</calcChain>
</file>

<file path=xl/sharedStrings.xml><?xml version="1.0" encoding="utf-8"?>
<sst xmlns="http://schemas.openxmlformats.org/spreadsheetml/2006/main" count="1029" uniqueCount="632">
  <si>
    <t>Investitor:</t>
  </si>
  <si>
    <t>Objekt:</t>
  </si>
  <si>
    <t>Projekt:</t>
  </si>
  <si>
    <t>STROJNE INSTALACIJE</t>
  </si>
  <si>
    <t>Proj. dokumentacija:</t>
  </si>
  <si>
    <t>PZI</t>
  </si>
  <si>
    <t>Številka načrta:</t>
  </si>
  <si>
    <t>2000 Maribor</t>
  </si>
  <si>
    <t>ENERGETSKA OBNOVA OBJEKTA SIDRO</t>
  </si>
  <si>
    <t>REKAPITULACIJA</t>
  </si>
  <si>
    <t>I.</t>
  </si>
  <si>
    <t>OGREVANJE</t>
  </si>
  <si>
    <t>II.</t>
  </si>
  <si>
    <t>III.</t>
  </si>
  <si>
    <t>SANITARIJE</t>
  </si>
  <si>
    <t>EUR</t>
  </si>
  <si>
    <t>SKUPAJ:</t>
  </si>
  <si>
    <t>1.</t>
  </si>
  <si>
    <t>TOPLOTNA ČRPALKA</t>
  </si>
  <si>
    <t>2.</t>
  </si>
  <si>
    <t>TALNO OGREVANJE</t>
  </si>
  <si>
    <t>POZ.</t>
  </si>
  <si>
    <t>NAZIV</t>
  </si>
  <si>
    <t>ENOTA</t>
  </si>
  <si>
    <t xml:space="preserve">KOLIČINA </t>
  </si>
  <si>
    <t>CENA/ENOTO</t>
  </si>
  <si>
    <t>SKUPAJ</t>
  </si>
  <si>
    <t>POGLAVJE</t>
  </si>
  <si>
    <t>VARČNI KOTLIČKI - SANITARIJE</t>
  </si>
  <si>
    <t>REKUPERACIJA LOKALA IN KUHINJE</t>
  </si>
  <si>
    <t>Toplotna črpalka zemja-voda za ogrevanje in pripravo tople sanitarne vode.</t>
  </si>
  <si>
    <t>Toplotna črpalka zemlja-voda</t>
  </si>
  <si>
    <t>VIESSMANN Vitocal 300-G</t>
  </si>
  <si>
    <t xml:space="preserve"> Toplotna črpalka zemlja/voda Tip BW 301.A45</t>
  </si>
  <si>
    <t>kom</t>
  </si>
  <si>
    <t>VIESSMANN Vitotrol 200-A</t>
  </si>
  <si>
    <t>Daljinsko upravljanje za en ogrevalni krogotok</t>
  </si>
  <si>
    <t>3.</t>
  </si>
  <si>
    <t>Naležni senzor temperature (NTC 10 kOhm)</t>
  </si>
  <si>
    <t>4.</t>
  </si>
  <si>
    <t>Razširitveni komplet za en ogrevalni krogotok z mešalnim ventilom</t>
  </si>
  <si>
    <t>Za montažo na steno za priključitev</t>
  </si>
  <si>
    <t>ločenega motorja mešalnega ventila</t>
  </si>
  <si>
    <t>5.</t>
  </si>
  <si>
    <t>Nadzornik tlaka za krogotok medija</t>
  </si>
  <si>
    <t>Nastavitvena območja:</t>
  </si>
  <si>
    <t>Preklopni tlak - 0,8 do 1,5 bar</t>
  </si>
  <si>
    <t>Preklopna diferenca 0,5 do 1,0 ba</t>
  </si>
  <si>
    <t>6.</t>
  </si>
  <si>
    <t>Mala razdelilna skupina</t>
  </si>
  <si>
    <t>sestavni deli:</t>
  </si>
  <si>
    <t>varnostni ventil, manometer, odzračeval_x0002_nik in toplotna izolacija</t>
  </si>
  <si>
    <t>7.</t>
  </si>
  <si>
    <t>Nosilni medij TyfocorGE 30L-Kanister</t>
  </si>
  <si>
    <t>8.</t>
  </si>
  <si>
    <t>Črpalni set za komplet pribora za medij</t>
  </si>
  <si>
    <t xml:space="preserve">Črpalni set za kombinacijo s kompletom pribora za medij pri </t>
  </si>
  <si>
    <t>toplotnih črpalkah zemlja/voda brez integrirane</t>
  </si>
  <si>
    <t xml:space="preserve">primarne črpalke. Toplotna izolacija, neprepustna za difundiranje pare </t>
  </si>
  <si>
    <t>ustreza kompletu pribora za medij.</t>
  </si>
  <si>
    <t>9.</t>
  </si>
  <si>
    <t>Vitoset obtočna črpalka Wilo-Stratos</t>
  </si>
  <si>
    <t>TIP: Wilo Stratos 30/1-10</t>
  </si>
  <si>
    <t>10.</t>
  </si>
  <si>
    <t>Razširitev EA1</t>
  </si>
  <si>
    <t>11.</t>
  </si>
  <si>
    <t>Solarna raztezna posoda Z zapornim ventilom in pritrditvijo.</t>
  </si>
  <si>
    <t>Prostornina: 40 l</t>
  </si>
  <si>
    <t>Obratovalni tlak: 10 bar</t>
  </si>
  <si>
    <t>12.</t>
  </si>
  <si>
    <t>Kroglična pipa s filtrom (G 1 1/4)</t>
  </si>
  <si>
    <t>13.</t>
  </si>
  <si>
    <t>Ploščat prenosnik toplote - vijačen</t>
  </si>
  <si>
    <r>
      <t xml:space="preserve">Primar:  </t>
    </r>
    <r>
      <rPr>
        <sz val="11"/>
        <color theme="1"/>
        <rFont val="Calibri"/>
        <family val="2"/>
        <charset val="238"/>
      </rPr>
      <t>∆T 4°K</t>
    </r>
  </si>
  <si>
    <t>Pretok: 12,5 m/h</t>
  </si>
  <si>
    <t>sekundar: ∆T 4°K</t>
  </si>
  <si>
    <t>14.</t>
  </si>
  <si>
    <t xml:space="preserve">Komplet za pregraditev toplotne črpalke na obratovanje voda/voda </t>
  </si>
  <si>
    <t>nadzornik pretoka</t>
  </si>
  <si>
    <t>nadzornik zaščite pred zamrznitvijo</t>
  </si>
  <si>
    <t>15.</t>
  </si>
  <si>
    <t>Pokončnen ogrevalnik sanitarne vode za akumulacijsko ogrevalni sistem.</t>
  </si>
  <si>
    <t>VIESSMANN Vitocell 100-L - CVLA</t>
  </si>
  <si>
    <t>Izdelan v skladu s standardoma EN 12897 in DIN 4753. Izpolnjuje zahteve</t>
  </si>
  <si>
    <t>delovnega lista DVGW W 551. Za ogrevalne sisteme po EN 12828. Za</t>
  </si>
  <si>
    <t>temperature sanitarne vode do 95 °C in obratovalni nadtlak na strani sanitarne</t>
  </si>
  <si>
    <t>vode do 10 bar. Protikorozijsko zaščitena celica ogrevalnika iz jekla (material</t>
  </si>
  <si>
    <t>St37-2) z emajliranjem Ceraprotect. Dodatna katodna zaščita z magnezijevo</t>
  </si>
  <si>
    <t>zaščitno anodo. Izvedba C po DIN 1988-2, s čistilno in opazovalno odprtino</t>
  </si>
  <si>
    <t>spredaj, tudi za vgradnjo električnega grelnega vstavka (pribor). Hranilnik z</t>
  </si>
  <si>
    <t>vseh strani toplotno izoliran.</t>
  </si>
  <si>
    <t>Prostornina - 750 l</t>
  </si>
  <si>
    <t>16.</t>
  </si>
  <si>
    <t>VIESSMANN električni grelni vstavek EHE</t>
  </si>
  <si>
    <t>Ogrevalna moč na izbiro 2, 4 ali 6 kW</t>
  </si>
  <si>
    <t>17.</t>
  </si>
  <si>
    <t>Senzor temperature NTC 10k</t>
  </si>
  <si>
    <t>18.</t>
  </si>
  <si>
    <t>VIESSMANN Vitocell 100-E - SVPB</t>
  </si>
  <si>
    <t>Hranilnik ogrevalne vode za uporabo v ogrevalnih sistemih s solarnimi</t>
  </si>
  <si>
    <t>napravami, toplotnimi črpalkami ali kotli na trda goriva. Izvedba po EN 12897 in</t>
  </si>
  <si>
    <t>DIN 4753 za ogrevalne sisteme po EN 12828. Primeren za naprave s</t>
  </si>
  <si>
    <t>temperaturo vtoka ogrevalne vode do 110 °C in obratovalnim tlakom na</t>
  </si>
  <si>
    <t>ogrevalni strani do 3 bar. 7 priključkov vtoka in povratka R 2 (zgoraj, v sredini</t>
  </si>
  <si>
    <t>in spodaj) in 5 spenjalnih sistemov za potopne senzorje</t>
  </si>
  <si>
    <t>temperature/regulatorje temperature/termometre na plašču ogrevalnika.</t>
  </si>
  <si>
    <t>Vgradijo se lahko štirje termometri za zajemanje temperaturne razslojitve</t>
  </si>
  <si>
    <t>Prostornina - 950 l</t>
  </si>
  <si>
    <t>19.</t>
  </si>
  <si>
    <t>2potni motorni kroglični ventil DN 32</t>
  </si>
  <si>
    <t>z električnim pogonom (230 V)</t>
  </si>
  <si>
    <t>priključek R 1 1/4</t>
  </si>
  <si>
    <t>20.</t>
  </si>
  <si>
    <t>Ogrevalni vstavek</t>
  </si>
  <si>
    <t>za vgradnjo v prirobnično odprtino.</t>
  </si>
  <si>
    <t>Za ogrevanje sanitarne vode preko eksternega prenosnika toplote.</t>
  </si>
  <si>
    <t>S prirobnico, tesnilom in prekritjem prirobnice</t>
  </si>
  <si>
    <t>21.</t>
  </si>
  <si>
    <t>Obtočna črpalka za ogrevanje ogrevalnika</t>
  </si>
  <si>
    <t>Proizvod Grundfos, tip UPS 32 - 80 B</t>
  </si>
  <si>
    <t>22.</t>
  </si>
  <si>
    <t>Viessmann Vitotrans 100 - PWT</t>
  </si>
  <si>
    <t>Ploščni prenosnik toplote za predajne postaje v omrežju toplotne oskrbe in za</t>
  </si>
  <si>
    <t>ločitev sistemov v ogrevalnih napravah s krogotokom talnega ogrevanja</t>
  </si>
  <si>
    <t>priključki iz plemenitega, nerjavnega jekla (1.4404) za maks. obratovalno</t>
  </si>
  <si>
    <t>Plošče prenosnika toplote iz plemeni_x0002_tega, nerjavnega jekla (1.4401) in</t>
  </si>
  <si>
    <t>temperaturo do 200 stopinj C in 30 bar nadtlaka po DIN 4753 in AD podatkovnih listih.</t>
  </si>
  <si>
    <t>23.</t>
  </si>
  <si>
    <t>Komplet s privijali, zapornimi elementi in tesnilnim materialom</t>
  </si>
  <si>
    <t>24.</t>
  </si>
  <si>
    <t>25.</t>
  </si>
  <si>
    <t xml:space="preserve">Modul ogrev.krog. z meš. vent. M34 </t>
  </si>
  <si>
    <t>DN32 s črpalko Alpha 2 60</t>
  </si>
  <si>
    <t>26.</t>
  </si>
  <si>
    <t>Motor mešalnega ventila za Viessmann mešalni ventil</t>
  </si>
  <si>
    <t>DN 20 do 50 in R 1/2 do R 1 1/4. Za lokalno izvedeno ožičenje</t>
  </si>
  <si>
    <t>27.</t>
  </si>
  <si>
    <t>Stenski nosilec za razdelilnik DN25/DN32</t>
  </si>
  <si>
    <t>28.</t>
  </si>
  <si>
    <t>Izločevalnik mulja Vitoset</t>
  </si>
  <si>
    <t>Izločevalnik mulja z magnetom za odstranjevanje magnetnih in nemagnetnih</t>
  </si>
  <si>
    <t>delcev umazanije (od 5 µm) iz ogrevalnih in hladilnih krogotokov.</t>
  </si>
  <si>
    <t>S snemljivim magnetom (v načinu čiščenja)</t>
  </si>
  <si>
    <t>Z izpustno pipo za odstranjevanje zbranih delcev mulja in magnetnih delcev;</t>
  </si>
  <si>
    <t>možno tudi med obratovanjem naprave.</t>
  </si>
  <si>
    <t>Z vrtljivim priključnim mehanizmom; možna vgradnja v vodoravno, navpično</t>
  </si>
  <si>
    <t>in diagonalno speljane vode</t>
  </si>
  <si>
    <t>S toplotno izolacijo po EnEV iz dveh pollupin EPP.</t>
  </si>
  <si>
    <t>Medij za uporabo: voda ali zmes glikola in vode v razmerju do 50/50 %</t>
  </si>
  <si>
    <t>Priključek Rp 1 1/2</t>
  </si>
  <si>
    <t>29.</t>
  </si>
  <si>
    <t>VIESSMANN Vitotronic 200-H, tip HK3B</t>
  </si>
  <si>
    <t>Razdelilnik za 4 ogrevalne kroge DN32</t>
  </si>
  <si>
    <t>Regulacija ogrevalnega krogotoka za tri ogrevalne krogotoke z mešalnim</t>
  </si>
  <si>
    <t>ventilom in regulacijo temperature ogrevalnika (ne v povezavi z regulacijo</t>
  </si>
  <si>
    <t>toplotne črpalke Vitotronic 200) ali regulacijo akumulacijsko ogrevalnega</t>
  </si>
  <si>
    <t>sistema z mešalno skupino. Za priključitev ločenega motorja mešalnega ventila</t>
  </si>
  <si>
    <t>(pribor). Za vsak ogrevalni krogotok je potreben razširitveni komplet ali motor</t>
  </si>
  <si>
    <t xml:space="preserve">mešalnega ventila in senzor temperature vtoka (pribor). </t>
  </si>
  <si>
    <t>30.</t>
  </si>
  <si>
    <t>Vtična povezava za motor mešalnega ventila</t>
  </si>
  <si>
    <t>Rast 5 sistemski vtiči, 4-polni, 3 kosi.</t>
  </si>
  <si>
    <t>31.</t>
  </si>
  <si>
    <t>Vtična povezava za črpalko ogrevalnega krogotoka</t>
  </si>
  <si>
    <t>Rast 5 sistemski vtiči, 3 polni, 3 kosi.</t>
  </si>
  <si>
    <t>32.</t>
  </si>
  <si>
    <t>Komunikacijski LON modul</t>
  </si>
  <si>
    <t>Elektronska vodniška plošča za vgradnjo v regulacijo Vitotronic 100 (tip GC1),</t>
  </si>
  <si>
    <t>200 (tip GW1), 300 (tip GW2 in FW1) in 200-H.</t>
  </si>
  <si>
    <t>33.</t>
  </si>
  <si>
    <t>LON povezovalni vodnik za izmenjavo podatkov med regulacijami</t>
  </si>
  <si>
    <t>Z vtično povezavo RJ45, dolžina 7 m</t>
  </si>
  <si>
    <t>34.</t>
  </si>
  <si>
    <t>Zaključni upor</t>
  </si>
  <si>
    <t xml:space="preserve">Za zaključitev sistemske BUS povezave se mora na prostih koncih uporabiti po en </t>
  </si>
  <si>
    <t>zaključni upor (2 kosa).</t>
  </si>
  <si>
    <t>35.</t>
  </si>
  <si>
    <t>Trda bakrena cev po DIN EN 1057, DIN 1786/1754</t>
  </si>
  <si>
    <t xml:space="preserve"> vključno KAIFLEX ST izolacija 25mm ter vsi potrebni spojni kosi:</t>
  </si>
  <si>
    <t>m</t>
  </si>
  <si>
    <t>36.</t>
  </si>
  <si>
    <t>Kroglični ventili za ogrevanje skladni z DIN1988 navojne izvedbe tlačnega razreda min. PN16</t>
  </si>
  <si>
    <t>DN32</t>
  </si>
  <si>
    <t>DN65</t>
  </si>
  <si>
    <t>DN50</t>
  </si>
  <si>
    <t>DN25</t>
  </si>
  <si>
    <t>37.</t>
  </si>
  <si>
    <t xml:space="preserve">Sistem večplastnih cevi, notranji sloj iz PE-xb hrapavosti površine 7 µm, vmesni sloj iz Al </t>
  </si>
  <si>
    <t xml:space="preserve">0,5-1,1 mm , zunanji zaščitni sloj iz PE-HD, vključno s stisljivimi spoji ali navojnimi </t>
  </si>
  <si>
    <t xml:space="preserve">zvezami  iz PVDF ali rdeče litine (kot npr. Geberit Mepla), skupaj s potrebnim </t>
  </si>
  <si>
    <t>pritrdilnim materialom, toplotno cevno izolacijo, ….</t>
  </si>
  <si>
    <t>DN 25 - 32x3</t>
  </si>
  <si>
    <t>DN 32 - 40x3,5</t>
  </si>
  <si>
    <t>Obtočna črpalka Wilo Yonos MAXO  50/05-9 PN10</t>
  </si>
  <si>
    <t>Obtočna črpalka Wilo Stratos MAXO 30/0,5-8 PN10</t>
  </si>
  <si>
    <t>fi 54x1,5</t>
  </si>
  <si>
    <t>fi 42x1,5</t>
  </si>
  <si>
    <t>fi 35x1,5</t>
  </si>
  <si>
    <t>fi 64x2</t>
  </si>
  <si>
    <t>Razdelilna omarica</t>
  </si>
  <si>
    <t>Razdelilna omarica za podometno vgradnjo iz pocinkane pločevine</t>
  </si>
  <si>
    <t>in po globini nastavljivimi vratci, ki morajo biti plastificirana.</t>
  </si>
  <si>
    <t>dim: 725x710x110mm (6,7 krogov)</t>
  </si>
  <si>
    <t>Razdelilnik in zbiralnik</t>
  </si>
  <si>
    <t xml:space="preserve">Razdelilnik in zbiralnik za radiatorsko ogrevanje. Armatura iz nerjavečega jekla z </t>
  </si>
  <si>
    <t xml:space="preserve">vgrajenimi ventili za vsako zanko. Na predtoku je poševnosedežni regulacijski ventil za </t>
  </si>
  <si>
    <t xml:space="preserve">nastavitev pretoka, avtomatski odzračnik lonček, termometer ter polnilna pipica, </t>
  </si>
  <si>
    <t xml:space="preserve">povratek pa ima vgrajen merilec pretoka z regulacijskim ventilom za vsako zanko, </t>
  </si>
  <si>
    <t xml:space="preserve">kroglični ventil, merilec tlaka, termometer in polnilno pipico. Razdelilnik ima euro </t>
  </si>
  <si>
    <t xml:space="preserve">navoj in je opremljen z ustreznim številom priključnih matic za spoj cevi. Priključki so za </t>
  </si>
  <si>
    <t xml:space="preserve">cev iz plastike premera 16x2mm. Vključno pomožni material za montažo </t>
  </si>
  <si>
    <t>6 krogov</t>
  </si>
  <si>
    <t>fi 28x1,5</t>
  </si>
  <si>
    <t xml:space="preserve">Sistemska plošča za talno ogrevanje </t>
  </si>
  <si>
    <t xml:space="preserve">Sistemska plošča za talno ogrevanje, gostote 20 kg/m3 s čepi za vodenje cevi na razamk </t>
  </si>
  <si>
    <t xml:space="preserve">80 mm…, skupne debeline 65 mm. Plošča ustreza DIN 18164, DIN 18165, DIN 4102-1 in </t>
  </si>
  <si>
    <t xml:space="preserve">DIN 18160 (za kvalitetno zalivanje cevi z estrihom – min 85%, dokazljivo z ustrezno </t>
  </si>
  <si>
    <t xml:space="preserve">dokumentacijo ZAG ali podobno). Hidro izolacijska profilirana plošča je sestavljena iz </t>
  </si>
  <si>
    <t xml:space="preserve">hidro profilirane folije debeline 0,6 mm in izolacijske profilirane plošče z geometrijo, ki </t>
  </si>
  <si>
    <t xml:space="preserve">z gornje strani omogoča izredno oporo za cevi od fi 12 do fi20mm s protihrupnimi </t>
  </si>
  <si>
    <t>gumbki na spodnji strani plošče.</t>
  </si>
  <si>
    <t>m2</t>
  </si>
  <si>
    <t xml:space="preserve">5. </t>
  </si>
  <si>
    <t>Cev</t>
  </si>
  <si>
    <t xml:space="preserve">Cev iz visokotlačno zamreženega polietilena z difuzijsko zaporo po DIN 4726 in </t>
  </si>
  <si>
    <t xml:space="preserve">omogočeno izjemno upogljivostjo, proizvedene po DIN  EN 121318-2 (nekdanji DIN </t>
  </si>
  <si>
    <t>16892), vključno zaščitne cevi za dilatacijo. Primerna je za trajne obremenitve 70 oC pri</t>
  </si>
  <si>
    <t>pritisku 6,0 bar. Cevi izdobavljive z ustreznimi europskimi certifikati.</t>
  </si>
  <si>
    <t>Dodatno k talnem ogrevanju</t>
  </si>
  <si>
    <t>Pritrjevalne objemke (50=kpl)</t>
  </si>
  <si>
    <t>Obrobni trak iz PUR 130x10 mm</t>
  </si>
  <si>
    <t>Plastifikator za boljše zalitje cevi - dobavi izdelovalec estriha</t>
  </si>
  <si>
    <t>Polietilenska folija</t>
  </si>
  <si>
    <t>Zaščitne cevi za prehod v estrih pri razdelilcu in zaščito pri diletacijah</t>
  </si>
  <si>
    <t>kpl</t>
  </si>
  <si>
    <t>l</t>
  </si>
  <si>
    <t>Podložni stiropor EPS 150</t>
  </si>
  <si>
    <t>Stiropor EPS150 debeline 6CM</t>
  </si>
  <si>
    <t>VRTINA</t>
  </si>
  <si>
    <t xml:space="preserve">Globinsko vrtanje vrtin premera 177/152, vgradnja PVC cevi 125mm, filtra </t>
  </si>
  <si>
    <t xml:space="preserve">in usedalnika za pesek. Izpihovanje in aktiviranje vrtine z visokotlačnim kompresorjem </t>
  </si>
  <si>
    <t>30bar. Hidrogeološki črpalni test v skladnosti z navodili za direkcijo RS, z 4 colsko</t>
  </si>
  <si>
    <t>soglasja in dovoljenja vode od direkcije RS.</t>
  </si>
  <si>
    <t>posebni rabi vode za pridobivanje toplote in vodenje postopka za pridobitev</t>
  </si>
  <si>
    <t>črpalko do 4l/s. Hidrogeološko poročilo za pridobitev potrdila o evidentirani</t>
  </si>
  <si>
    <t xml:space="preserve">2. </t>
  </si>
  <si>
    <t>Grundfos SP 14-6, RP=2", 1,5kW</t>
  </si>
  <si>
    <t>kabel TML-B 4x1,5mm2 - ZA SP</t>
  </si>
  <si>
    <t>Potopna črpalka vključno s vsem pritrdilnim materialom, varovanjem proti suhemu teku</t>
  </si>
  <si>
    <t xml:space="preserve">Pvc cevi za povezavo od potopne črpalke do objekta ter nazaj do ponorne vrtine </t>
  </si>
  <si>
    <t>vključno s vsemi spomnimi kosi</t>
  </si>
  <si>
    <t>PE dvoslojna zaščitna cev</t>
  </si>
  <si>
    <t>DN100</t>
  </si>
  <si>
    <t>sekundar: ∆T 5°K</t>
  </si>
  <si>
    <t>Moč prenosnika: 58kW</t>
  </si>
  <si>
    <t>Moč prenosnika: 48 kW</t>
  </si>
  <si>
    <t>Pretok: 8,1 m/h</t>
  </si>
  <si>
    <t>Filter trdih delcev DN65, stopnja filtracije 150 mcr</t>
  </si>
  <si>
    <t>Vodomer DN40,  pretok 16m3/h</t>
  </si>
  <si>
    <t>Skupaj</t>
  </si>
  <si>
    <t>stenski/konzolni WC, aktiviranje spredaj, s dvokoličinsko splakovalno tehniko</t>
  </si>
  <si>
    <t xml:space="preserve"> 3/6l, s kompletom navojnih palic in matic za pritrditev školjke z osno razdaljo </t>
  </si>
  <si>
    <t xml:space="preserve"> zatik brez uporabe orodja, s setom za zvočno izolacijo školjke in pritrdilnim </t>
  </si>
  <si>
    <t xml:space="preserve">Duofix montažni element s podometnim splakovalnikom za </t>
  </si>
  <si>
    <t>18 cm, po globini prilagodljive gradbene zaščite za revizijsko odprtino na</t>
  </si>
  <si>
    <t xml:space="preserve">materialom ter aktivirno tipko in sedežno desko s pokrovom </t>
  </si>
  <si>
    <t xml:space="preserve">Dobava, montaža in zagon kompaktne klimatske naprave z naslednjimi </t>
  </si>
  <si>
    <t>karakteristikami za notranjo postavitev:</t>
  </si>
  <si>
    <t>Kompaktna klimatska naprava za dovod svežega zraka in odvod izrabljenega zraka.</t>
  </si>
  <si>
    <t>Naprava vodoravne izvedbe s čelnimi priključki in za notranjo postavitev na tla.</t>
  </si>
  <si>
    <t>Krmilna oprema je integrirana v napravi.</t>
  </si>
  <si>
    <t>Ohišje:</t>
  </si>
  <si>
    <t>Izdelano v dvostenski izvedbi s senami iz pocinkane jeklene pločevine, zaščiteno s</t>
  </si>
  <si>
    <t>prevleko Magnelis (MgZn) in vmesno izolacijo iz mineralne volne debeline 50mm.</t>
  </si>
  <si>
    <t>Zaščita pred korozijo: razred C5</t>
  </si>
  <si>
    <t>mehanska stabilnost: razred D2</t>
  </si>
  <si>
    <t>faktor toplotne predovdnosti: T2 po EN 1886</t>
  </si>
  <si>
    <t>faktor toplotnih mostov: TB2 po EN 1886</t>
  </si>
  <si>
    <t>Kontrolna omarica je locirana zunaj naprave na ohišju, kar omogiča lažje upravljanje</t>
  </si>
  <si>
    <t>Digiralni krmilnik omogiča številne načine temperature in pretočne regulcije,</t>
  </si>
  <si>
    <t>rekuperacijo v poletnem in zimskem času, proto in nočno hlajenje, delovanje po</t>
  </si>
  <si>
    <t xml:space="preserve">tedenskem urniku, nadzor zamazanosti filtrov, nadzor nad delovanjem delov in </t>
  </si>
  <si>
    <t>funkcijami, besedilne alarme na velikem 7" LCD  posluževalnem zaslonu na dotik.</t>
  </si>
  <si>
    <t>Dinamična funkcijska shema na zaslonu omogoča vizualno spremljanje parametrov</t>
  </si>
  <si>
    <t>v obratovanju in njihov dostop</t>
  </si>
  <si>
    <t>Regulacijski sistem ima vgrajen WEB server ter je povezljiv na CNS preko ModBUSS-a</t>
  </si>
  <si>
    <t>Omogoča tudi povezavo preko Cloud-a in spremljanje parametrov ter alarmov na</t>
  </si>
  <si>
    <t>daljavo.</t>
  </si>
  <si>
    <t>Tehnične karakteristike:</t>
  </si>
  <si>
    <t>napajanje: 230V/1f/50Hz</t>
  </si>
  <si>
    <t>dovod zraka: 4430 m3/h, 350 Pa</t>
  </si>
  <si>
    <t>odvod zraka: 4430 m3/h, 300 Pa</t>
  </si>
  <si>
    <t>pem. maks. ventilatorjev: 2 x 2,42 kW</t>
  </si>
  <si>
    <t>toplotni izkoristek rekuperatorja: suhi po EN308: 825%, mokri 85,9%</t>
  </si>
  <si>
    <t>vrnjena toplotna energija: 44,7kW</t>
  </si>
  <si>
    <t>dimenzije: 2740x1400x1696 mm</t>
  </si>
  <si>
    <t>vodni grelnik Qgr, potrebna = 11 kW (55/45°C), Tvpih=22°C</t>
  </si>
  <si>
    <t>teža: 578 kg</t>
  </si>
  <si>
    <t>Dodatna oprema:</t>
  </si>
  <si>
    <t>zaporna loputa z vzmetnim motornim pogonom:</t>
  </si>
  <si>
    <t>TUNE-AHU-800x400-LF24  - 2 kos</t>
  </si>
  <si>
    <t>vodni izmenjevalec v zrakotesni izvedbi, z nerjavo banico za kondenz</t>
  </si>
  <si>
    <t xml:space="preserve"> in izločevalnikom kapljic 1000x500 (Qhl=12kW, 7/12°C, Tvp=22°C) - 1 kos</t>
  </si>
  <si>
    <t>3-p regulacijski ventil z zveznim pogonom za hladilnik:</t>
  </si>
  <si>
    <t>ZTR 20-6,0 + RVAZ4-24A - 1 kos</t>
  </si>
  <si>
    <t>Naprava ustreza Ecodesign direktivi za 2016 in 2018 in spada v A+ energijski</t>
  </si>
  <si>
    <t>razred. Naprava mora imeti Eurovent certifikat.</t>
  </si>
  <si>
    <t>Proizvajalec: Systemair</t>
  </si>
  <si>
    <t>Tip: Topvex SC70-R-HWL-B</t>
  </si>
  <si>
    <t>Aksijalni ventilator z nadtlačno žaluzijo in stikalom in termostatom za vklop</t>
  </si>
  <si>
    <t>300 m3/h</t>
  </si>
  <si>
    <t xml:space="preserve">3. </t>
  </si>
  <si>
    <t>Kanali iz pocinkane jeklene pločevine debeline po DIN 24190, vključno prirobnice,</t>
  </si>
  <si>
    <t>spojni, tesnilni in pritrdilni material, regulacijske lopute na odcepih in usmerjevalniki</t>
  </si>
  <si>
    <t xml:space="preserve">zraka ob spremembah smeri toka zraka za več kot 30° ter distančniki pri razmerij </t>
  </si>
  <si>
    <t>stranic kanala a/b večjem od 2</t>
  </si>
  <si>
    <t>kg</t>
  </si>
  <si>
    <t>Izolacija zračnih kanalov iz pocinkane pločevine, protikondenčna termoizolacija</t>
  </si>
  <si>
    <t>λ&lt;0,35W/mK pri srednji temperaturi 0°C, koeficient upora difuzije vodne pare večji</t>
  </si>
  <si>
    <t>od 7000, napr. Armaflex AC</t>
  </si>
  <si>
    <t>s=13mm</t>
  </si>
  <si>
    <t>s=19mm</t>
  </si>
  <si>
    <t>s=32mm</t>
  </si>
  <si>
    <t>s= 2x25mm+10</t>
  </si>
  <si>
    <t xml:space="preserve">Okrogla spiralna zavita cev po DIN 24145 iz povinkane jeklene pločevine vključno </t>
  </si>
  <si>
    <t>oblikovni elementi po DIN 24147, tesnilni, spojni, pritrdilni in pomožni material</t>
  </si>
  <si>
    <t>fi 100</t>
  </si>
  <si>
    <t>fi 125</t>
  </si>
  <si>
    <t>fi 160</t>
  </si>
  <si>
    <t>fi 200</t>
  </si>
  <si>
    <t>fi 280</t>
  </si>
  <si>
    <t>fi 315</t>
  </si>
  <si>
    <t>fi 355</t>
  </si>
  <si>
    <t>Fleksibilna izolirana spiro cev</t>
  </si>
  <si>
    <t>Toplotna izolacija ventilacijskih odvodnih spiro kanalov z ARMAFLEX izolacijo tip</t>
  </si>
  <si>
    <t>AC debeline 13 mm, lepljeno z originalnim lepilom</t>
  </si>
  <si>
    <t>AC debeline 19 mm, lepljeno z originalnim lepilom</t>
  </si>
  <si>
    <t>Kolena za spiro kanal, okrogle oblike, narejene iz pocinkane jeklene pločevine,</t>
  </si>
  <si>
    <t>vključno spojni, tesnilni, pritrdilni material</t>
  </si>
  <si>
    <t>ф100/15°</t>
  </si>
  <si>
    <t>ф100/90°</t>
  </si>
  <si>
    <t>ф125/90°</t>
  </si>
  <si>
    <t>ф160/90°</t>
  </si>
  <si>
    <t>ф280/45</t>
  </si>
  <si>
    <t>ф315/45°</t>
  </si>
  <si>
    <t>ф315/90°</t>
  </si>
  <si>
    <t xml:space="preserve">T odcepi za spiro kanal, 90 stopinj, okrogle oblike, narejeni iz pocinkane jeklene </t>
  </si>
  <si>
    <t>pločevine, vključno spojni, tesnilni, pritrdilni material</t>
  </si>
  <si>
    <t>ф100/100/100</t>
  </si>
  <si>
    <t>ф125/125/100</t>
  </si>
  <si>
    <t>ф160/160/100</t>
  </si>
  <si>
    <t>Reducirni kos za spiro kanal, okrogle oblike, narejen iz pocinkane jeklene pločevine,</t>
  </si>
  <si>
    <t>vkljulno spojni, tesnilni, pritrdilni material.</t>
  </si>
  <si>
    <t>ф100/125</t>
  </si>
  <si>
    <t>ф125/160</t>
  </si>
  <si>
    <t>ф160/100</t>
  </si>
  <si>
    <t>ф200/160</t>
  </si>
  <si>
    <t>Razni fazonski komadi, sedla, etaže</t>
  </si>
  <si>
    <t>ф100-355</t>
  </si>
  <si>
    <t>ф100</t>
  </si>
  <si>
    <t>Dušilno regulacijka loputa za nastavitev pretoka od 30-120 m3h</t>
  </si>
  <si>
    <t>ф125</t>
  </si>
  <si>
    <t>ф160</t>
  </si>
  <si>
    <t>Dušilnik zvoka prezračevalnih naprav, ohišja iz pocinkane pločevine, prirobnice 30</t>
  </si>
  <si>
    <t>mm, z dušilnimi kulisami iz absorbcijskega materiala</t>
  </si>
  <si>
    <t>MSA230-220-2-pf/900X300X250</t>
  </si>
  <si>
    <t>MSA200-70-3-pf/810X600X1250</t>
  </si>
  <si>
    <t>Dušilnik zvoka, I=1500 mm v kombinaciji z regulacijsko loputo na EMP</t>
  </si>
  <si>
    <t>ustreza TROX, EN+TX</t>
  </si>
  <si>
    <t>EN+TX 300/200</t>
  </si>
  <si>
    <t>EN+TX 400/200</t>
  </si>
  <si>
    <t>EN+TX 500/200</t>
  </si>
  <si>
    <t>Zaščitna protivremenska rešetka vključeno z zaščitno mrežico rastra 10x10mm</t>
  </si>
  <si>
    <t>vključno pritrdilni, tesnilni, spojni in pomožni material</t>
  </si>
  <si>
    <t>WG 990 X 600</t>
  </si>
  <si>
    <t>WG 825 X 600</t>
  </si>
  <si>
    <t xml:space="preserve">Prezračevalni odvodni ventil (kot npr., proizvod IMP KLIMA IDRIJA) vključno </t>
  </si>
  <si>
    <t>priključne komore pri vgradnji v spuščen strop, pritrdilni, tesnilni, spojni in pomožni</t>
  </si>
  <si>
    <t>material 30-100 m3/h</t>
  </si>
  <si>
    <t>kot napr, tip PV100</t>
  </si>
  <si>
    <t>fi100</t>
  </si>
  <si>
    <t>Ročna regulacijska loputa TUNE</t>
  </si>
  <si>
    <t>Tune 125</t>
  </si>
  <si>
    <t>Tune 100</t>
  </si>
  <si>
    <t xml:space="preserve">Rešetka za izenačevanje tlakov med sosednjimi prostori proizvod LINDAB, vključno </t>
  </si>
  <si>
    <t>montaža v vrata, pritrdilni in pomožni material</t>
  </si>
  <si>
    <t>400/100</t>
  </si>
  <si>
    <t>Linijski difuzor, kot npr. Systemair, tip HELLA</t>
  </si>
  <si>
    <t>HELLA-3-1500-B-R-0-SW vgradnja direktno v spiro kanal</t>
  </si>
  <si>
    <t>Poizkusno obratovanje in vregulacija sistema ob prisotnosti vzdrževalcev, nastavitev</t>
  </si>
  <si>
    <t>dovoda zraka na konvektorje, nastavitev odvoda zraka</t>
  </si>
  <si>
    <t>Rešetka z regulacijo pretoka za odvod zraka4</t>
  </si>
  <si>
    <t>NOVA-C-525x125</t>
  </si>
  <si>
    <t>Kvalitetni pregled in odprava vseh pomanjkljivosti</t>
  </si>
  <si>
    <t>Meritve mikroklime, meritve pretokov zraka in nivoja hrupnosti prezračevalnih naprav</t>
  </si>
  <si>
    <t>Zavarovalni, transportni in splošni stroški</t>
  </si>
  <si>
    <t>Strešna kapa s CU obrobo fi 125 - odduhi</t>
  </si>
  <si>
    <t>PREZRAČEVANJE LOKALA</t>
  </si>
  <si>
    <t>Prezračevanje lokala</t>
  </si>
  <si>
    <t>Prezračevanje kuhinje</t>
  </si>
  <si>
    <t>PREZRAČEVANJE KUHINJE</t>
  </si>
  <si>
    <t>REGULACIJSKI SISTEM PREZRAČEVANJA KUHINJE</t>
  </si>
  <si>
    <t>Regulacijska omara</t>
  </si>
  <si>
    <t>Regulacijska omara nadometne izvedbe, izdelana v zaščiti IP20. V omaro so vgrajeni PLC krmilnik za vodenje celotnega sistema prezračevanja kuhinje,  elementi stikalne tehnike, zaščita, sponke, glavno električno stikalo z naslednjim ključnimi funkcijami:</t>
  </si>
  <si>
    <t>• Upravljanje pretokov različnih dovodov in odvodov zrak.</t>
  </si>
  <si>
    <t>• Vodenje EC ventilatorjev.</t>
  </si>
  <si>
    <t>• Regulacija ventilatorja za dovod svežega zraka iz glavne varčne nape v druge prostore, kjer ni direktnega prezračevanja z varčno napo.</t>
  </si>
  <si>
    <t>• Vodenje hidravličnega modula v glavni varčni nape za dogrevanje zraka.</t>
  </si>
  <si>
    <t>• Vodenje ventila vodnega hladilnika z analognim izhodom 0-10 V.</t>
  </si>
  <si>
    <t>• Preklapljanje med grelnim in hladnilnim načinom dela na podlagi temperature energetske vode.</t>
  </si>
  <si>
    <t>• Samodejno vklapljanje in izklapljanje prezračevalnega sistema po nastavljenem tedenskem urniku.</t>
  </si>
  <si>
    <t>• Samodejno opozarjanje uporabnika na vzdrževalne in servisne posege.</t>
  </si>
  <si>
    <t>• Izvajanje varnostnih in zaščitnih funkcij.</t>
  </si>
  <si>
    <t>• Alarmiranje motenj in izpadov.</t>
  </si>
  <si>
    <t>• Zgodovina motenj in izpadov.</t>
  </si>
  <si>
    <t>Regulacijski elementi sistema prezračevanja kuhinje</t>
  </si>
  <si>
    <t>Vključeni so vsi regulacijski elementi potrebni za delovanje prezračevalnega sistema skladno s shemo sistema - temperaturni senzorji, tlačni senzorji, servopogoni …</t>
  </si>
  <si>
    <t>Sistem avtomatične regulacije pretoka zraka</t>
  </si>
  <si>
    <t>Avtomatična regulacija pretoka zraka glede na termično obremenitev pod napo za vse kuhinjske nape, vodene preko sistema Kiventis, zagotavlja visoke prihranke toplotne in električne energije skupaj z dobrimi pogoji za delo v kuhinji. Sistem prihrani tudi več kot 50% toplotne energije za ogrevanje zraka pri odvodnih kuhinjskih napah in tudi več kot 50% električne  energije za ventilatorje za vse nape v sistemu. 
Sistem avtomatične regulacije zvišuje povprečno temperaturo odpadnega zraka pod napo in s tem tudi povečuje učinkovitost sistema vračanja toplote zraka pri varčnih napah. Skupaj s sistemom vračanja toplote zraka prihrani sistem avtomatične regulacije pretoka zraka z varčnimi napami tudi več kot 80% toplotne energije za ogrevanje zraka.</t>
  </si>
  <si>
    <t>Panel za upravljanje sistema kuhinjskih nap z naslednjimi glavnimi funkcijami:</t>
  </si>
  <si>
    <t>• Nastavljanje in spremljanje obratovalnih parametrov sistema preko ekrana na dotik.</t>
  </si>
  <si>
    <t>• Signaliziranje vrste napake, zamašenosti dovodnega filtra in potrebe po pranju odvodnega filtra.</t>
  </si>
  <si>
    <t>• Resetiranje napak sistema.</t>
  </si>
  <si>
    <t>Funkcionalni modul preklop gretje / hlajenje</t>
  </si>
  <si>
    <t>Funkcionalni modul za sinhronizacijo delovanja grelnega in hladilnega kroga prezračevanja kuhinje na osnovi zaznavanja temperature medija.</t>
  </si>
  <si>
    <t>Ustreza regulacijski sistem prezračevanja kuhinje KITCON proizvajalca Provent ali enakovredno.</t>
  </si>
  <si>
    <t>KUHINJSKE NAPE IN OPREMA</t>
  </si>
  <si>
    <t>2.1.</t>
  </si>
  <si>
    <t>Kuhinjska napa za nad glavnim termičnim blokom</t>
  </si>
  <si>
    <t>Večnamenska varčna kuhinjska napa</t>
  </si>
  <si>
    <t>Visoko učinkovita varčna kuhinjska napa izdelana iz inox pločevine kvalitete 1.4301 s sistemom vračanja toplote iz odpadnega zraka v sveži zrak z Eurovent certifikatom in izkoristkom tudi preko 65%. Prenosniki toplote zraka imajo dovolj majhne dimenzije, da jih je možno prati v pomivalnem stroju kuhinje.
Glede na velikost so kuhinjske nape sestavljene iz ene ali več sekcij. Posameznim sekcijam je možno prilagajati nazivni pretok zraka tako, da se delovanje nape čim bolj prilagodi specifičnim značilnostim termičnih elementov pod posameznimi sekcijami.
V napo je vgrajen visoko učinkovit sistem filtracije z labirintni filtri, kovinskimi pletenimi filtri in ploščnimi prenosniki toplote zraka. Sistem filtracije mora imeti certifikat o učinkovitosti izločanja oljnih par po mikronih oljnih delcev skladno s VDI 2052-1. Labirintni filtri morajo biti vgrajeni pod kotom 45 stopinj in požarno certificirani skladno z EN 16282. 
Sveži zrak se vpihuje v kuhinjo skozi vpihovalne reže na vrhu nape po celotnem obodu in po prednjih perforiranih stranicah nape, da se doseže enakomeren odvzem viškov toplote okoli elementov za kuhanje in s tem skladno s VDI 2052 tudi do 30% manjša potreba po svežem zraku v primerjavi s sistemi z manj učinkovito distribucijo zraka. 
Kuhinjska napa mora imeti ustrezno konstrukcijo sesalnega področja nape, da dosega učinkovito sesanje odpadnega zraka z nižjim pretokom, kot je projektiran po EN 16282 za klasične odvodne nape. Pomemben element te konstrukcije je postavitev dveh vrst filtrov sredinsko nad posamezno vrsto termičnih elementov in skladno s EN 16282 vpihavanje manjše količine svežega zraka skozi ozke reže  po celotnem notranjem obodu nape nazaj v napo.
Kuhinjska napa je opremljena z opremo za regulacijo pretoka zraka glede na termično obremenitev pod napo.</t>
  </si>
  <si>
    <t>Napa mora imeti izmerjene karakteristike delovanja za odvod zraka v celotnem področju možnih pretokov. To omogoča v fazi zagona sistema nastavitev pretokov odvodnega zraka direktno na PLC regulatorju brez njihovega ročnega umerjanja z instrumenti za merjenje pretoka.
Varčna kuhinjska napa vključuje še:
•  Vodni grelnik za dogrevanje zraka na želeno temperaturo.
•  »By-pass« za prosto hlajenje, reguliran z motornim pogonom.
•  LED svetilke vgrajene nad steklom.
•  Kanalski priključki za dovod in odvod zraka.
•  Dodatni kanalski priključki za dovod svežega temperaturno pripravljenega zraka v prostore kuhinje, ki so od kuhinjske nape bolj oddaljeni.</t>
  </si>
  <si>
    <t>Pretok zraka in padec tlaka v napi:</t>
  </si>
  <si>
    <t>Pretok odvod: 6000 m3/h</t>
  </si>
  <si>
    <t>Padec tlaka v napi odvod: 100 Pa</t>
  </si>
  <si>
    <t>Grelnik vodni:</t>
  </si>
  <si>
    <t>Tproj = -13 °C</t>
  </si>
  <si>
    <t>Maksimalna temperatura vpiha gretje 24 °C</t>
  </si>
  <si>
    <t>Tvode = 55/45 °C</t>
  </si>
  <si>
    <t>Dimenzije kuhinjske nape:</t>
  </si>
  <si>
    <t>Dolžina L = 4800 mm</t>
  </si>
  <si>
    <t>Širina B = 2400 mm</t>
  </si>
  <si>
    <t>Višina H = 620 mm</t>
  </si>
  <si>
    <t>Ustreza varčna kuhinjska napa Media z vračanjem toplote zraka proizvajalca Provent ali enakovredno:</t>
  </si>
  <si>
    <t>MEDIA-D 4800x2400</t>
  </si>
  <si>
    <t>Hidravlični modul za vodno gretje vgrajen v napo</t>
  </si>
  <si>
    <t>Hidravlični modul sestavljajo: regulacijski ventil z motornim pogonom, črpalka, dušilni ventil, zapiralna ventila, izpustno-polnilni ventil in potopna temperaturna tipala za merjenje temperature dovedene in odvedene vode.</t>
  </si>
  <si>
    <t>Ustreza hidravlični modul za vodno gretje proizvajalca Provent ali enakovredno.</t>
  </si>
  <si>
    <t>HIDRAVLIČNI MODUL DN25-P0.75-Kvs4.0-R</t>
  </si>
  <si>
    <t>2.2.</t>
  </si>
  <si>
    <t>Kuhinjska napa za nad konvektomati</t>
  </si>
  <si>
    <t>Širina B = 1400 mm</t>
  </si>
  <si>
    <t>2.3.</t>
  </si>
  <si>
    <t>Kuhinjska napa nad pomivalnim strojem</t>
  </si>
  <si>
    <t>Klasična odvodna napa</t>
  </si>
  <si>
    <t>Napa je izdelana iz inox pločevine kvalitete 1.4301.
Napa mora imeti izmerjene karakteristike delovanja v celotnem področju možnih pretokov. To omogoča v fazi zagona sistema nastavitev pretokov zraka direktno na PLC regulatorju brez njihovega ročnega umerjanja z instrumenti za merjenje pretoka.</t>
  </si>
  <si>
    <t>Labirintni filtri</t>
  </si>
  <si>
    <t>Vgrajena nastavljiva loputa</t>
  </si>
  <si>
    <t>Kuhinjska napa je opremljena z opremo za regulacijo pretoka zraka glede na termično obremenitev pod napo.</t>
  </si>
  <si>
    <t>Pretok odvod: 1400 m3/h</t>
  </si>
  <si>
    <t>Padec tlaka v napi odvod: 80 Pa</t>
  </si>
  <si>
    <t>Dolžina L = 2000 mm</t>
  </si>
  <si>
    <t>Širina B = 1100 mm</t>
  </si>
  <si>
    <t>Višina H = 450 mm</t>
  </si>
  <si>
    <t>Ustreza klasična stenska odvodna napa proizvajalca Provent ali enakovredno:</t>
  </si>
  <si>
    <t>CLASSIC-W 2000 x 1100</t>
  </si>
  <si>
    <t>MONTAŽNA DELA</t>
  </si>
  <si>
    <t>Montažna dela na objektu</t>
  </si>
  <si>
    <t xml:space="preserve">Zajema končno sestavo kuhinjske nape s sestavnimi deli iz nerjaveče pločevine, ko so osrednji deli kuhinjske nape skladno z navodili obešeni na strop, priklopljeni na prezračevalni sistem in na sistem vodnega ogrevanja. Montaža se izvede preden se pod napo postavijo termični bloki. V kolikor so termični bloki obstoječi, jih mora naročnik zaščititi tako, da serviser lahko hodi po njih. </t>
  </si>
  <si>
    <t>Končna sestava varčne nape na objektu.</t>
  </si>
  <si>
    <t>Električna dela in zagon</t>
  </si>
  <si>
    <t>Uvajanje inštalaterjev v projekt.</t>
  </si>
  <si>
    <t>Električni priklop predhodno s strani inštalaterja dobavljenih in napeljanih kablov za prezračevalni sistem kuhinje. Kabli so napeljani do mikrolokacij elementov periferne opreme, v krmilno omaro, v razdelilno omarico v napi ter označeni skladno z načrtom električnih kablov.</t>
  </si>
  <si>
    <t>Zagon prezračevalnega sistema.</t>
  </si>
  <si>
    <t>Šolanje uporabnika in nastavitev prezračevalnega sistema kuhinje, ko je kuhinja že določen čas v obratovanju.</t>
  </si>
  <si>
    <t>Uvajanje inštalaterjev, električni priklop, zagon in šolanje.</t>
  </si>
  <si>
    <t>OSTALI ELEMENTI PREZRAČEVALNEGA SISTEMA KUHINJE</t>
  </si>
  <si>
    <t>Črpalka primarnega ogrevalnega kroga z možnostjo regulacije pretoka in tlaka.</t>
  </si>
  <si>
    <t>Nazivna napetost: 230 V</t>
  </si>
  <si>
    <t>Toplotni izmenjevalec hladilnega kroga za prenos toplote iz vode na mešanico voda / glikol.</t>
  </si>
  <si>
    <t>Črpalka sekundarnega hladilnega kroga z možnostjo regulacije pretoka in tlaka.</t>
  </si>
  <si>
    <t>Diferenčno tlačno stikalo 20-300 Pa za ugotavljanje zamašenosti filtra montirano na napravo.</t>
  </si>
  <si>
    <t>Nerjaveči kanali debeline 0,8-1mm s spojnim materialom, tesnili in vijaki, obešalnim materialom in fazonskimi komadi</t>
  </si>
  <si>
    <t>Izolacija kanalov -parozaporna termoizolacija s=19 mm s srebrno sijajno prevleko</t>
  </si>
  <si>
    <t>Strešni ventilator za odvod zraka iz kuhinje z EC motorjem izventoka zraka, 1005 kontrola hitrosti, z vgrajeno zaščito motorja, max. Temperatura zraka 120C, z vertikalnim izpihom</t>
  </si>
  <si>
    <t>7600 m3/h, 500 Pa Pel = 1853W, 400V, 2,8A,s podstavkom, dušilnikom zvoka, protipovratno loputo</t>
  </si>
  <si>
    <t>ustreza SYSTEMAIR ,DVNI 560 EC</t>
  </si>
  <si>
    <t>Zaščitna rešetka za vgradnjo v zunanji zid, 550/250</t>
  </si>
  <si>
    <t>Nizkošumni kanalski ventilator za dovod zraka z EC motorjem</t>
  </si>
  <si>
    <t>1400 m3/h, 300 Pa, 313 W,230V, 1f, 50 Hz</t>
  </si>
  <si>
    <t>zrakotesno ohišje iz posebnega kompozitnega materiala, motor v EC izvedbi, vgrajenimi termokontakti, nizko stopnjo hrupnosti, zaščita motorja IP 44</t>
  </si>
  <si>
    <t>MUB/T 025 355 EC</t>
  </si>
  <si>
    <t>Ročna regulacijska loputa 400/250</t>
  </si>
  <si>
    <t>Dušilnik zvoka prezračevalnih naprav, ohišje iz pocinkanw pločevine, prirobnice 30 mm, , z dušilnimi kulisami iz absorbcijskega materiala</t>
  </si>
  <si>
    <t>400/250 x1000</t>
  </si>
  <si>
    <t>700/500x 1000</t>
  </si>
  <si>
    <t>Zaščitna protivremenska rešetka (kot npr. proizvod IMP KLIMA IDRIJA) vključno z zaščitno mrežico rastra 10x10mm, vključno pritrdilni, tesnilni, spojni in pomožni material</t>
  </si>
  <si>
    <t>700/700</t>
  </si>
  <si>
    <t>Nerjaveči kanali debeline 0,7-0,9 mm s spojnim materialom, tesnili in vijaki, obešalnim materialom in fazonskimi komadi</t>
  </si>
  <si>
    <t>Montažni material</t>
  </si>
  <si>
    <t>Montažni in pritrdilni material sestaljen iz tipskih jeklenih vroče cinkanih konstrukcijskih elementov, s tipskimi spojnimi elementi z vijačnimi zvezami. Kombinacije tipskih elementov se izbere skladno z navodili oz. priporočili proizvajalca.</t>
  </si>
  <si>
    <t>Ustreza: WALRAVEN</t>
  </si>
  <si>
    <t>Pocinkani kanali debeline 0,7-0,9 mm s spojnim materialom, tesnili in vijaki, obešalnim materialom in fazonskimi komadi</t>
  </si>
  <si>
    <t>Okrogli kanali iz nerjaveče pločevine skupaj s fazonskimi kosi in spojnim ter obešalnim materialom</t>
  </si>
  <si>
    <t>Loki za spiro kanale 90 st.</t>
  </si>
  <si>
    <t>Izolacija prezračevalnih kanalov</t>
  </si>
  <si>
    <t>s fleksibilno zaprtocelično izolacijo iz sintetičnega kavčuka z visoko upornostjo proti difuziji vodne pare in nizko toplotno prevodnostjo. Vključno s samolepilnimi trakovi in lepilom. Material je samougasljiv, ne kaplja in ne širi ognja.</t>
  </si>
  <si>
    <t>Tehnični podatki:</t>
  </si>
  <si>
    <t>       toplotna prevodnost  λ ≤ 0,034 W/m.K pri 0 °C</t>
  </si>
  <si>
    <t>       koeficient upora proti difuziji vodne pare je μ ≥ 10.000</t>
  </si>
  <si>
    <t>       za temperaturno področje od -50°C do + 110°C</t>
  </si>
  <si>
    <t>       požarni razred B-s3,d0 po EN 13501-1</t>
  </si>
  <si>
    <t xml:space="preserve">Ustreza: KAIMANN-Kaiflex ST-PL </t>
  </si>
  <si>
    <t>S=13 mm-ogrevan prostor ODVOD ZRAKA</t>
  </si>
  <si>
    <t>s=19mm-neogrevan prostor  in dovod zraka</t>
  </si>
  <si>
    <t>s=40mm-zunaj</t>
  </si>
  <si>
    <t xml:space="preserve">Zaščitna folija za prezračevalne kanale </t>
  </si>
  <si>
    <t>Ustreza: KAIMANN-folija PVC</t>
  </si>
  <si>
    <t>Prezračevalni ventil za dovod zraka</t>
  </si>
  <si>
    <t xml:space="preserve">280 m3/h, </t>
  </si>
  <si>
    <t>ustreza TFF 200</t>
  </si>
  <si>
    <t>Zaščitna protivremenska rešetka  vključno z zaščitno mrežico rastra 10x10mm, vključno pritrdilni, tesnilni, spojni in pomožni material</t>
  </si>
  <si>
    <r>
      <rPr>
        <b/>
        <sz val="11"/>
        <color indexed="8"/>
        <rFont val="Calibri"/>
        <family val="2"/>
        <charset val="238"/>
        <scheme val="minor"/>
      </rPr>
      <t>Filterska sekcija:</t>
    </r>
    <r>
      <rPr>
        <sz val="11"/>
        <color indexed="8"/>
        <rFont val="Calibri"/>
        <family val="2"/>
        <charset val="238"/>
        <scheme val="minor"/>
      </rPr>
      <t xml:space="preserve">
Kasetni filtri kvalitete G4 in vrečasti filtri kvalitete F7 - ePM2,5 70% za sveži zrak. Zapiralni mehanizem omogoča enostavno ter hitro menjavo filtrov, istočasno pa zagotavlja dobro tesnenje. Za dodatno tesnenje pa skrbijo tesnila na obodu filterske sekcije.
</t>
    </r>
  </si>
  <si>
    <r>
      <rPr>
        <b/>
        <sz val="11"/>
        <color indexed="8"/>
        <rFont val="Calibri"/>
        <family val="2"/>
        <charset val="238"/>
        <scheme val="minor"/>
      </rPr>
      <t>Dovodni ventilator:</t>
    </r>
    <r>
      <rPr>
        <sz val="11"/>
        <color indexed="8"/>
        <rFont val="Calibri"/>
        <family val="2"/>
        <charset val="238"/>
        <scheme val="minor"/>
      </rPr>
      <t xml:space="preserve">
Direktno gnani ventilator z visokoučinkovitim EC motorjem. Ventilator je statično in dinamično uravnotežen.Ventilatorski kolo in motor sta montirana na neodvisni podstavek  z vodili, vključno z gumijastimi protivibracijskimi podlogami. Ventilator in ohišje naprave sta spojena z gibljivim priključkom, kar preprečuje prenos vibracij med obratovanjem. 
Dovod zraka: 8000m3/h     400 Pa    Pel=1,0 kW
</t>
    </r>
  </si>
  <si>
    <r>
      <rPr>
        <b/>
        <sz val="11"/>
        <color indexed="8"/>
        <rFont val="Calibri"/>
        <family val="2"/>
        <charset val="238"/>
        <scheme val="minor"/>
      </rPr>
      <t xml:space="preserve">Sekcija hladilnika:
</t>
    </r>
    <r>
      <rPr>
        <sz val="11"/>
        <color indexed="8"/>
        <rFont val="Calibri"/>
        <family val="2"/>
        <charset val="238"/>
        <scheme val="minor"/>
      </rPr>
      <t>Hladilnik  Ima prigrajen izločavelnik kapljic in nerjavno kondezno bano.                            
Tehnični podatki                                                                                                                                                     - hladilna moč: 41,54kW                                                                                                                         - hladivo: R410A                                                                                                                                                                                                                                           
- temperatura za hladilcem: 20°C</t>
    </r>
  </si>
  <si>
    <r>
      <t xml:space="preserve">Sekcija dušilca zvoka:  </t>
    </r>
    <r>
      <rPr>
        <sz val="11"/>
        <color indexed="8"/>
        <rFont val="Calibri"/>
        <family val="2"/>
        <charset val="238"/>
        <scheme val="minor"/>
      </rPr>
      <t xml:space="preserve">                                                                   v izoliranem ohišju so vstavljene dušilne kulise debeline 200mm iz materiala z visoko sposobnostjo absorbiranja zvoka.                                Dušenje pri 250Hz=13 dB(A)                                    </t>
    </r>
  </si>
  <si>
    <r>
      <rPr>
        <b/>
        <sz val="11"/>
        <color indexed="8"/>
        <rFont val="Calibri"/>
        <family val="2"/>
        <charset val="238"/>
        <scheme val="minor"/>
      </rPr>
      <t xml:space="preserve">Dodatna oprema:                                                                                           </t>
    </r>
    <r>
      <rPr>
        <sz val="11"/>
        <color indexed="8"/>
        <rFont val="Calibri"/>
        <family val="2"/>
        <charset val="238"/>
        <scheme val="minor"/>
      </rPr>
      <t xml:space="preserve">'- streha
- fleksibilni priključki    1 kos
- tlačno stikalo za filter                                                                              '- pogon žaluzije Belimo NF24A                                                                                                                                      
- podstavek h=125mm                                                                                                                                                                                                                                                                                                                                                                                                                               </t>
    </r>
  </si>
  <si>
    <r>
      <rPr>
        <b/>
        <sz val="11"/>
        <color indexed="8"/>
        <rFont val="Calibri"/>
        <family val="2"/>
        <charset val="238"/>
        <scheme val="minor"/>
      </rPr>
      <t>Zvočna moč naprave:</t>
    </r>
    <r>
      <rPr>
        <sz val="11"/>
        <color indexed="8"/>
        <rFont val="Calibri"/>
        <family val="2"/>
        <charset val="238"/>
        <scheme val="minor"/>
      </rPr>
      <t xml:space="preserve">
- zajem svežega zraka:   66,3 dB(A)
- dovodni priključek: 62,0 dB(A)                                                                                                                                                                                               - ohišje: 63,8 dB(A)  </t>
    </r>
  </si>
  <si>
    <r>
      <t xml:space="preserve">
- električna moč: 1,1kW, 400V/50Hz/3f
Dimenzije:
- dolžina:   2520 mm
- širina:     1355 mm
- višina:      1360 mm
- teža:        483 kg
Opomba: 
naprava ustreza Ecodesign direktivi  2018, SFP=108 W/(m3/s)
Ustreza:   Systemair
Tip:                </t>
    </r>
    <r>
      <rPr>
        <b/>
        <sz val="11"/>
        <color indexed="8"/>
        <rFont val="Calibri"/>
        <family val="2"/>
        <charset val="238"/>
        <scheme val="minor"/>
      </rPr>
      <t>KA HSI-4-3-s-r-50F-TB2-L2</t>
    </r>
    <r>
      <rPr>
        <sz val="11"/>
        <color indexed="8"/>
        <rFont val="Calibri"/>
        <family val="2"/>
        <charset val="238"/>
        <scheme val="minor"/>
      </rPr>
      <t xml:space="preserve">
</t>
    </r>
  </si>
  <si>
    <t xml:space="preserve">Žaluzija z zobniki za regulacijo lamel z nosilcem za motorni pogon </t>
  </si>
  <si>
    <t xml:space="preserve">Regulator pretoka zraka pravokotnega preseka, z elektromotornim pogonom kompatibilnim z regulacijskim sistemom prezračevanja kuhinje. </t>
  </si>
  <si>
    <t>Pretok tekočine: 3,6 m3/h</t>
  </si>
  <si>
    <t>Padec tlaka tekočine: 9,5 m</t>
  </si>
  <si>
    <t>Pretok tekočine: 9,4 m3/h</t>
  </si>
  <si>
    <t>Nazivna moč: 55 kW</t>
  </si>
  <si>
    <t>Padec tlaka tekočine: 8,5 m</t>
  </si>
  <si>
    <t>Kot npr. WILO YONOS MAXO 50/0,5-9</t>
  </si>
  <si>
    <t>Kot npr. WILO YONOS MAXO 30/0,5-10</t>
  </si>
  <si>
    <t>%</t>
  </si>
  <si>
    <t>38.</t>
  </si>
  <si>
    <t>Manjša nepredvidena dela</t>
  </si>
  <si>
    <t>Transport in zavarovanje</t>
  </si>
  <si>
    <t>Varčna enoročna stoječa mešalna baterija s perlatorjem ter keramičnim</t>
  </si>
  <si>
    <t>tesnenjem, skupaj s spojnimi cevmi za montažo na keramilni umivalnik</t>
  </si>
  <si>
    <t>Varčna visoka enoročna stoječa mešalna baterija s perlatorjem ter keramičnim</t>
  </si>
  <si>
    <t>tesnenjem, skupaj s spojnimi cevmi za montažo na pomivalno korito</t>
  </si>
  <si>
    <t>Varčna enoročna stenska mešalna baterija s perlatorjem ter keramičnim</t>
  </si>
  <si>
    <t>tesnenjem, s dolgim izlivom</t>
  </si>
  <si>
    <t>tesnenjem, skupaj s spojnimi cevmi za montažo na kuhinjski blok</t>
  </si>
  <si>
    <t>tesnenjem, s s tušem za pomivalnico</t>
  </si>
  <si>
    <t>s podaljšano ročico</t>
  </si>
  <si>
    <t>VARČNE ARMATURE</t>
  </si>
  <si>
    <t>SPLOŠNA NAVODILA IN OPOZORILA:</t>
  </si>
  <si>
    <t>V VSEH POSTAVKAH, KJER JE NAVEDEN TOČNO DOLOČEN TIP OPREME ALI MATERIALA ALI IME PROIZVAJALCA, JE TO NAPISANO ZGOLJ ZARADI DOLOČITVE KVALITETE IN NIVOJA VGRAJENE PONUJENE OPREME. ZARADI TEGA LAHKO PONUDNIK PONUDI ENAKOVREDNO ALI BOLJŠO OPREMO ALI MATERIAL. V KOLIKOR PONUDNIK PONUDI DRUGI TIP OPREME ALI DRUGI MATERIAL, MORA PRI DOLOČENI POSTAVKI NAVESTI TOČEN TIP OPREME ALI MATERIALA IN IME PROIZVAJLCA. V KOLIKOR TO NE STORI, SE SMATRA, DA BO DOBAVIL TIP OPREME ALI MATERIAL, KOT JE DOLOČENO V POSAMEZNI POSTAVKI.</t>
  </si>
  <si>
    <t>IZVAJALEC MORA PRED PRIČETKOM DEL OBVEZNO PREVERITI VSE MERE NA OBJEKTU!</t>
  </si>
  <si>
    <t>IZVAJALEC DEL MORA SKLADNO Z ZAKONOM O GRADITVI OBJEKTOV (ZGO-I) VGRAJEVATI USTREZNE GRADBENE PROIZVODE Z VNAPREJ IZDELANIMI DELAVNIŠKIMI NAČRTI, KI MORAJO BITI POTRJENI S STRANI PROJEKTANTA.</t>
  </si>
  <si>
    <t xml:space="preserve">SPLOŠNO: DELA MORAJO BITI IZVRŠENA PO DOLOČILIH VELJAVNIH NORMATIVOV V SOGLASJU Z VELJAVNIMI STANDARDI ZA TA DELA. UPOŠTEVATI JE POTREBNO PREDPISE IZ VARSTVA PRI DELU IN PROJEKTNO DOKUMENTACIJO. </t>
  </si>
  <si>
    <t xml:space="preserve">V popisu niso zajeta zidarska oz. gradbena dela  ter električarska dela potrebna za izvedbo instalacij </t>
  </si>
  <si>
    <t>Ves material mora biti visoke kakovosti, ustrezati DIN ali SIST. Za material, ki ni po teh predpisih, mora izvajalec predložiti ateste od proizvajalca.</t>
  </si>
  <si>
    <t>Enota cene mora vsebovati:</t>
  </si>
  <si>
    <t>vsa potrebna pripravljalna dela</t>
  </si>
  <si>
    <t>vsa potrebna merjenja na objektu</t>
  </si>
  <si>
    <t>skladiščenje materiala na gradbišču</t>
  </si>
  <si>
    <t>atestiranje materialov in dokazovanje kvalitete z atesti</t>
  </si>
  <si>
    <t>vso potrebno delo za dokončanje izdelka</t>
  </si>
  <si>
    <t>vsa potrebna pomožna sredstva na objektu kot so lestve, odri ...</t>
  </si>
  <si>
    <t xml:space="preserve">usklajevanje z osnovnim načrtom in posvetovanje s projektantom </t>
  </si>
  <si>
    <t>terminsko usklajevanje del z ostalimi izvajalci na objektu</t>
  </si>
  <si>
    <t>popravilo eventuelne škode povzročene ostalim izvajalcem na gradbišču</t>
  </si>
  <si>
    <t>čiščenje in odvoz odvečnega materiala v stalno deponijo</t>
  </si>
  <si>
    <t>plačilo komunalnega prispevka za stalno deponijo odpadnega materiala</t>
  </si>
  <si>
    <t>-</t>
  </si>
  <si>
    <t>DDV ni obračunan skladno z določili 76.a člena ZDDV-1.</t>
  </si>
  <si>
    <t>SIDRO &amp; SIDRO d.o.o.</t>
  </si>
  <si>
    <t>Jurčičeva ulica 7</t>
  </si>
  <si>
    <t>OGREVANJE IN TOPLOTNA ČRPALKA</t>
  </si>
  <si>
    <t xml:space="preserve"> - Hidraulično uravnoteženje sistema</t>
  </si>
  <si>
    <t xml:space="preserve"> - Nizkotemperaturni sistem ogrevanja Talno35/27°C</t>
  </si>
  <si>
    <t xml:space="preserve"> - Reulacija posameznih delov sistema</t>
  </si>
  <si>
    <t xml:space="preserve"> - Črpalke s frekvenčno vodenimi motorji</t>
  </si>
  <si>
    <t xml:space="preserve"> - Energetsko učinkovit generator toplote - Toplotna črpalka voda/voda </t>
  </si>
  <si>
    <t>W10/W35 COP= 5.5 , W10/W55 COP=3.4</t>
  </si>
  <si>
    <t xml:space="preserve"> - Rekuperacija vsega zraka potrebnega za objekt v vkupni količini 9500 m3/h</t>
  </si>
  <si>
    <t xml:space="preserve"> - Letni izkoristek rekuperatorja minimalno 84,5%</t>
  </si>
  <si>
    <t xml:space="preserve"> - Zimski izkoristek rekuperatorja minimalno 86,1%</t>
  </si>
  <si>
    <t xml:space="preserve"> - Posebna prezračevalna naprava za rekuperacijo toplote za kuhinjo z količino </t>
  </si>
  <si>
    <t>obdeluje samo 30% dovedenega zraka</t>
  </si>
  <si>
    <t xml:space="preserve"> - Posebna prezračevalna naprava za rekuperacijo toplote za restavracijo z količino </t>
  </si>
  <si>
    <t xml:space="preserve"> 7000 m3/h vezano na toplotno črpalko voda/voda, kjer se po potrebi toplotno </t>
  </si>
  <si>
    <t xml:space="preserve"> 2500 m3/h vezano na toplotno črpalko voda/voda za zagotavljanje energentov</t>
  </si>
  <si>
    <t xml:space="preserve"> - Elementi prezračevanja z možnostjo regulacije pretoka z vgradnjo regulacijskih </t>
  </si>
  <si>
    <t>loput</t>
  </si>
  <si>
    <t xml:space="preserve"> - Ventilatorji z EC motorji z brezstopensko regulacijo vrtljajev, serijsko vgrajeni v </t>
  </si>
  <si>
    <t>vseh klimatih - rekuperatorjih in toplotnih črpalkah</t>
  </si>
  <si>
    <t xml:space="preserve"> - Zrakotesnost kanalov razreda A - ustrezne debeline izolacije Armaflex</t>
  </si>
  <si>
    <t xml:space="preserve"> - Nočno pohlajevanje preko klimatov z rekuperacijo posebej za kuhinjo in posebej </t>
  </si>
  <si>
    <r>
      <t xml:space="preserve"> - Ustrezne lastnosti termoizolacije </t>
    </r>
    <r>
      <rPr>
        <sz val="11"/>
        <color theme="1"/>
        <rFont val="Calibri"/>
        <family val="2"/>
        <charset val="238"/>
      </rPr>
      <t>λ&lt;0,35 W/mK</t>
    </r>
  </si>
  <si>
    <t>za lokal Parozaporna termoizolacija λ&lt;0,35 W/mK, s=13,38 mm</t>
  </si>
  <si>
    <t xml:space="preserve"> - Hladilna telesa z vgrajenimi elementi uravnavanja temperture zraka v prostoru s</t>
  </si>
  <si>
    <t>proporcionalnim območjek 1,5K</t>
  </si>
  <si>
    <t xml:space="preserve"> - Priprava sanitarje tople vode z visoko učinkovito toplotno črpalko voda/voda in </t>
  </si>
  <si>
    <t>750 L bojlerjem</t>
  </si>
  <si>
    <t xml:space="preserve"> - Varčne armature z kontrolo količine in temperature z vgradnjo </t>
  </si>
  <si>
    <t xml:space="preserve"> - Vgradnja varčnih WC kotličkov za sanitarije in garderobe</t>
  </si>
  <si>
    <t>Pretok dovod: 7600 m3/h</t>
  </si>
  <si>
    <t>Padec tlaka v napi dovod: 100 Pa</t>
  </si>
  <si>
    <t>Pgr = 41,16 kW</t>
  </si>
  <si>
    <t>Qvode = 0,50 l/s</t>
  </si>
  <si>
    <t>Žaluzija z zobniki za regulacijo lamel z nosilcem za motorni pogon  dimenzije 900 x 300. ( 800/400)</t>
  </si>
  <si>
    <t>Pleteni filtri</t>
  </si>
  <si>
    <t>Svetilka z LED žarnicami</t>
  </si>
  <si>
    <t>Dolžina L = 3200 mm</t>
  </si>
  <si>
    <t>CLASSIC-W 3200 x 1400 (Dimenzijo kontrolirati ob naročilu)</t>
  </si>
  <si>
    <t>Kuhinjska napa za nad žarom</t>
  </si>
  <si>
    <t>Pretok odvod: 600 m3/h</t>
  </si>
  <si>
    <t>Dolžina L = 1200 mm</t>
  </si>
  <si>
    <t>CLASSIC-W 1200 x 1400 (Dimenzijo kontrolirati ob naročilu)</t>
  </si>
  <si>
    <t>Žaluzija z zobniki za regulacijo lamel z nosilcem za motorni pogon  dimenzije    fi 225</t>
  </si>
  <si>
    <t>2.4.</t>
  </si>
  <si>
    <t>2.5.</t>
  </si>
  <si>
    <t>2.6.</t>
  </si>
  <si>
    <t>3.1.</t>
  </si>
  <si>
    <t>z ohišjem iz nosilnega okvira iz votlih Al profilov s prekinjenim toplotnim mostom in tlačno litih vogalnih elementov iz korozijsko odpornega aluminija ter dvostenskih panelov s toplotno in zvočno izolacijo iz mineralne volne debeline 50 mm s pravokotno orientiranimi vlakni, z notranjim plaščem pocinkane jeklene pločevine in zunanjim barvanim plaščem iz pocinkane jeklene pločevine. Naprava je znotraj popolnoma gladka, brez vijačnih konic.</t>
  </si>
  <si>
    <t xml:space="preserve">Naprava ima vsa potrebna posluževalna vrata ali posluževalne pokrove za dostop do funkcijskih elementov znotraj ohišja. Po obodu le teh pa je nameščen votli gumijasti tesnilni profil kvalitete EPDM. Vrata so na okvir pritrjena s tečaji zapirajo pa s kljukami, katere je mogoče odpreti le s ključem, skladno z evropsko direktivo o strojih. </t>
  </si>
  <si>
    <t>Zaradi zaščite elementov dna in zaradi montaže ima naprava na spodnji strani integriran temeljni okvir iz aluminija višine 125 mm.</t>
  </si>
  <si>
    <t xml:space="preserve"> Dobava in  montaža modulne dovodne klimatske naprave za zunanjo postavitev, sestavljena iz naslednjih elementov:</t>
  </si>
  <si>
    <t>DOVODNI KLIMAT:</t>
  </si>
  <si>
    <t>Žaluzija z zobniki za regulacijo lamel z nosilcem za motorni pogon  dimenzije 800 x 400</t>
  </si>
  <si>
    <t>2.6.1.</t>
  </si>
  <si>
    <t>2.5.1.</t>
  </si>
  <si>
    <t>Žaluzija z zobniki za regulacijo lamel z nosilcem za motorni pogon  dimenzije             fi300</t>
  </si>
  <si>
    <t>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</si>
</sst>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S_I_T_-;\-* #,##0.00\ _S_I_T_-;_-* &quot;-&quot;??\ _S_I_T_-;_-@_-"/>
    <numFmt numFmtId="165" formatCode="#,##0.00\ _€"/>
  </numFmts>
  <fonts count="20" x14ac:knownFonts="1">
    <font>
      <sz val="11"/>
      <color theme="1"/>
      <name val="Calibri"/>
      <family val="2"/>
      <charset val="238"/>
      <scheme val="minor"/>
    </font>
    <font>
      <b/>
      <sz val="11"/>
      <color theme="1"/>
      <name val="Calibri"/>
      <family val="2"/>
      <charset val="238"/>
      <scheme val="minor"/>
    </font>
    <font>
      <sz val="10"/>
      <name val="Arial CE"/>
      <charset val="238"/>
    </font>
    <font>
      <sz val="8"/>
      <name val="Open Sans Light"/>
      <family val="2"/>
    </font>
    <font>
      <sz val="10"/>
      <name val="Arial"/>
      <family val="2"/>
    </font>
    <font>
      <b/>
      <sz val="8"/>
      <name val="Open Sans Semibold"/>
      <family val="2"/>
    </font>
    <font>
      <sz val="11"/>
      <color theme="1"/>
      <name val="Calibri"/>
      <family val="2"/>
      <charset val="238"/>
    </font>
    <font>
      <sz val="11"/>
      <name val="Calibri"/>
      <family val="2"/>
      <charset val="238"/>
      <scheme val="minor"/>
    </font>
    <font>
      <b/>
      <sz val="11"/>
      <name val="Calibri"/>
      <family val="2"/>
      <charset val="238"/>
      <scheme val="minor"/>
    </font>
    <font>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b/>
      <sz val="12"/>
      <name val="Calibri"/>
      <family val="2"/>
      <charset val="238"/>
      <scheme val="minor"/>
    </font>
    <font>
      <b/>
      <sz val="12"/>
      <color rgb="FF000000"/>
      <name val="Calibri"/>
      <family val="2"/>
      <charset val="238"/>
    </font>
    <font>
      <sz val="8"/>
      <name val="Calibri"/>
      <family val="2"/>
      <charset val="238"/>
      <scheme val="minor"/>
    </font>
    <font>
      <b/>
      <sz val="10"/>
      <name val="Calibri"/>
      <family val="2"/>
      <charset val="238"/>
      <scheme val="minor"/>
    </font>
    <font>
      <sz val="10"/>
      <name val="Calibri"/>
      <family val="2"/>
      <charset val="238"/>
      <scheme val="minor"/>
    </font>
    <font>
      <b/>
      <sz val="14"/>
      <color rgb="FF222222"/>
      <name val="Calibri"/>
      <family val="2"/>
      <charset val="238"/>
      <scheme val="minor"/>
    </font>
    <font>
      <sz val="10"/>
      <name val="Arial"/>
      <family val="2"/>
      <charset val="238"/>
    </font>
    <font>
      <sz val="11"/>
      <color rgb="FFFF33CC"/>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double">
        <color indexed="64"/>
      </bottom>
      <diagonal/>
    </border>
    <border>
      <left/>
      <right/>
      <top/>
      <bottom style="medium">
        <color indexed="64"/>
      </bottom>
      <diagonal/>
    </border>
  </borders>
  <cellStyleXfs count="7">
    <xf numFmtId="0" fontId="0" fillId="0" borderId="0"/>
    <xf numFmtId="0" fontId="2" fillId="0" borderId="0"/>
    <xf numFmtId="0" fontId="4" fillId="0" borderId="0"/>
    <xf numFmtId="164" fontId="2" fillId="0" borderId="0" applyFont="0" applyFill="0" applyBorder="0" applyAlignment="0" applyProtection="0"/>
    <xf numFmtId="0" fontId="9" fillId="0" borderId="0"/>
    <xf numFmtId="0" fontId="2" fillId="0" borderId="0"/>
    <xf numFmtId="0" fontId="18" fillId="0" borderId="0"/>
  </cellStyleXfs>
  <cellXfs count="105">
    <xf numFmtId="0" fontId="0" fillId="0" borderId="0" xfId="0"/>
    <xf numFmtId="0" fontId="1" fillId="0" borderId="0" xfId="0" applyFont="1"/>
    <xf numFmtId="4" fontId="5" fillId="2" borderId="0" xfId="1" applyNumberFormat="1" applyFont="1" applyFill="1" applyAlignment="1">
      <alignment horizontal="right"/>
    </xf>
    <xf numFmtId="0" fontId="5" fillId="2" borderId="0" xfId="1" applyFont="1" applyFill="1" applyAlignment="1">
      <alignment horizontal="left"/>
    </xf>
    <xf numFmtId="0" fontId="5" fillId="2" borderId="0" xfId="1" applyFont="1" applyFill="1" applyAlignment="1">
      <alignment horizontal="center" vertical="top" wrapText="1"/>
    </xf>
    <xf numFmtId="0" fontId="5" fillId="2" borderId="0" xfId="1" applyFont="1" applyFill="1" applyAlignment="1">
      <alignment horizontal="left" vertical="top"/>
    </xf>
    <xf numFmtId="165" fontId="5" fillId="2" borderId="0" xfId="1" applyNumberFormat="1" applyFont="1" applyFill="1" applyAlignment="1">
      <alignment horizontal="right"/>
    </xf>
    <xf numFmtId="0" fontId="1" fillId="0" borderId="0" xfId="0" applyFont="1" applyBorder="1"/>
    <xf numFmtId="0" fontId="1" fillId="0" borderId="2" xfId="0" applyFont="1" applyBorder="1"/>
    <xf numFmtId="0" fontId="0" fillId="0" borderId="2" xfId="0" applyBorder="1"/>
    <xf numFmtId="0" fontId="1" fillId="0" borderId="1" xfId="0" applyFont="1" applyBorder="1"/>
    <xf numFmtId="0" fontId="0" fillId="0" borderId="0" xfId="0" applyFont="1"/>
    <xf numFmtId="0" fontId="7" fillId="0" borderId="0" xfId="1" applyFont="1" applyFill="1" applyAlignment="1">
      <alignment horizontal="left" vertical="top" wrapText="1"/>
    </xf>
    <xf numFmtId="0" fontId="7" fillId="0" borderId="0" xfId="1" applyFont="1" applyFill="1" applyBorder="1" applyAlignment="1">
      <alignment horizontal="left" vertical="top" wrapText="1"/>
    </xf>
    <xf numFmtId="0" fontId="7" fillId="0" borderId="0" xfId="1" applyFont="1" applyAlignment="1">
      <alignment vertical="top" wrapText="1"/>
    </xf>
    <xf numFmtId="0" fontId="7" fillId="0" borderId="2" xfId="1" applyFont="1" applyBorder="1" applyAlignment="1">
      <alignment horizontal="left" vertical="top" wrapText="1"/>
    </xf>
    <xf numFmtId="0" fontId="7" fillId="0" borderId="0" xfId="1" applyFont="1" applyAlignment="1">
      <alignment horizontal="left" vertical="top" wrapText="1"/>
    </xf>
    <xf numFmtId="0" fontId="0" fillId="0" borderId="0" xfId="0" applyBorder="1"/>
    <xf numFmtId="0" fontId="0" fillId="0" borderId="0" xfId="0" applyFont="1" applyBorder="1"/>
    <xf numFmtId="0" fontId="7" fillId="0" borderId="2" xfId="1" applyFont="1" applyFill="1" applyBorder="1" applyAlignment="1">
      <alignment horizontal="left" vertical="top" wrapText="1"/>
    </xf>
    <xf numFmtId="0" fontId="0" fillId="0" borderId="0" xfId="0" applyAlignment="1">
      <alignment horizontal="left" vertical="top"/>
    </xf>
    <xf numFmtId="0" fontId="7" fillId="0" borderId="0" xfId="1" applyFont="1" applyAlignment="1">
      <alignment vertical="top"/>
    </xf>
    <xf numFmtId="0" fontId="7" fillId="0" borderId="0" xfId="1" applyFont="1" applyAlignment="1">
      <alignment horizontal="left" vertical="top"/>
    </xf>
    <xf numFmtId="0" fontId="0" fillId="0" borderId="2" xfId="0" applyFont="1" applyBorder="1"/>
    <xf numFmtId="0" fontId="7" fillId="0" borderId="0" xfId="0" applyFont="1" applyAlignment="1">
      <alignment vertical="top" wrapText="1"/>
    </xf>
    <xf numFmtId="0" fontId="8" fillId="0" borderId="0" xfId="0" applyFont="1" applyAlignment="1">
      <alignment vertical="top" wrapText="1"/>
    </xf>
    <xf numFmtId="0" fontId="3" fillId="0" borderId="2" xfId="0" applyFont="1" applyBorder="1" applyAlignment="1">
      <alignment vertical="top"/>
    </xf>
    <xf numFmtId="0" fontId="6" fillId="0" borderId="0" xfId="0" applyFont="1"/>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top" wrapText="1"/>
    </xf>
    <xf numFmtId="0" fontId="0" fillId="0" borderId="0" xfId="0" quotePrefix="1" applyFont="1" applyAlignment="1">
      <alignment horizontal="left" vertical="top" wrapText="1"/>
    </xf>
    <xf numFmtId="0" fontId="0" fillId="0" borderId="0" xfId="0" quotePrefix="1" applyFont="1" applyAlignment="1">
      <alignment vertical="top" wrapText="1"/>
    </xf>
    <xf numFmtId="0" fontId="1" fillId="0" borderId="0" xfId="0" quotePrefix="1" applyFont="1" applyAlignment="1">
      <alignment horizontal="left" vertical="top" wrapText="1"/>
    </xf>
    <xf numFmtId="0" fontId="1" fillId="0" borderId="0" xfId="0" applyFont="1" applyAlignment="1">
      <alignment horizontal="justify" vertical="top" wrapText="1"/>
    </xf>
    <xf numFmtId="49" fontId="10" fillId="0" borderId="0" xfId="0" applyNumberFormat="1" applyFont="1" applyAlignment="1">
      <alignment horizontal="center" vertical="top" wrapText="1"/>
    </xf>
    <xf numFmtId="0" fontId="0" fillId="0" borderId="0" xfId="0" applyFont="1" applyAlignment="1">
      <alignment vertical="top" wrapText="1"/>
    </xf>
    <xf numFmtId="49" fontId="0" fillId="0" borderId="0" xfId="0" applyNumberFormat="1" applyFont="1" applyFill="1" applyAlignment="1">
      <alignment horizontal="left" vertical="top" wrapText="1"/>
    </xf>
    <xf numFmtId="0" fontId="0" fillId="0" borderId="0" xfId="0" applyFont="1" applyFill="1" applyAlignment="1">
      <alignment horizontal="left" vertical="top"/>
    </xf>
    <xf numFmtId="0" fontId="1" fillId="0" borderId="0" xfId="0" applyNumberFormat="1" applyFont="1" applyFill="1" applyAlignment="1">
      <alignment horizontal="justify" vertical="top" wrapText="1"/>
    </xf>
    <xf numFmtId="0" fontId="0" fillId="0" borderId="0" xfId="0" applyFont="1" applyFill="1" applyBorder="1" applyAlignment="1">
      <alignment horizontal="left" vertical="top"/>
    </xf>
    <xf numFmtId="0" fontId="11" fillId="0" borderId="0" xfId="0" applyFont="1" applyAlignment="1">
      <alignment horizontal="left" wrapText="1"/>
    </xf>
    <xf numFmtId="49" fontId="11" fillId="0" borderId="0" xfId="0" applyNumberFormat="1" applyFont="1" applyAlignment="1">
      <alignment horizontal="center" vertical="top" wrapText="1"/>
    </xf>
    <xf numFmtId="0" fontId="7" fillId="0" borderId="0" xfId="0" applyFont="1" applyAlignment="1">
      <alignment horizontal="justify" vertical="top" wrapText="1"/>
    </xf>
    <xf numFmtId="0" fontId="7" fillId="0" borderId="0" xfId="0" applyFont="1" applyAlignment="1">
      <alignment horizontal="left" wrapText="1"/>
    </xf>
    <xf numFmtId="0" fontId="7" fillId="0" borderId="0" xfId="0" applyFont="1" applyAlignment="1">
      <alignment horizontal="center" vertical="top" wrapText="1"/>
    </xf>
    <xf numFmtId="0" fontId="8" fillId="0" borderId="0" xfId="2" applyFont="1" applyAlignment="1">
      <alignment vertical="top" wrapText="1"/>
    </xf>
    <xf numFmtId="0" fontId="7" fillId="0" borderId="0" xfId="2" applyFont="1" applyAlignment="1">
      <alignment horizontal="left" vertical="top" wrapText="1"/>
    </xf>
    <xf numFmtId="0" fontId="1" fillId="0" borderId="0" xfId="4" applyFont="1" applyAlignment="1">
      <alignment vertical="top"/>
    </xf>
    <xf numFmtId="0" fontId="7" fillId="0" borderId="0" xfId="4" applyFont="1" applyAlignment="1">
      <alignment horizontal="left" vertical="top" wrapText="1"/>
    </xf>
    <xf numFmtId="0" fontId="7" fillId="0" borderId="0" xfId="4" applyFont="1" applyAlignment="1">
      <alignment vertical="center" wrapText="1"/>
    </xf>
    <xf numFmtId="0" fontId="7" fillId="0" borderId="0" xfId="4" applyFont="1" applyAlignment="1">
      <alignment horizontal="left" vertical="center" wrapText="1" indent="1"/>
    </xf>
    <xf numFmtId="0" fontId="8" fillId="0" borderId="0" xfId="2" applyFont="1" applyAlignment="1">
      <alignment horizontal="left" vertical="top" wrapText="1"/>
    </xf>
    <xf numFmtId="0" fontId="11" fillId="0" borderId="0" xfId="0" applyFont="1" applyAlignment="1">
      <alignment vertical="top" wrapText="1"/>
    </xf>
    <xf numFmtId="0" fontId="11" fillId="0" borderId="0" xfId="0" applyFont="1" applyAlignment="1">
      <alignment horizontal="left"/>
    </xf>
    <xf numFmtId="0" fontId="0" fillId="0" borderId="0" xfId="0" applyFont="1" applyAlignment="1">
      <alignment horizontal="justify" vertical="top"/>
    </xf>
    <xf numFmtId="0" fontId="8" fillId="0" borderId="0" xfId="0" applyFont="1" applyAlignment="1">
      <alignment horizontal="left" vertical="top" wrapText="1"/>
    </xf>
    <xf numFmtId="0" fontId="1" fillId="0" borderId="0" xfId="0" applyNumberFormat="1" applyFont="1" applyFill="1" applyBorder="1" applyAlignment="1">
      <alignment horizontal="justify" vertical="top" wrapText="1"/>
    </xf>
    <xf numFmtId="0" fontId="0" fillId="0" borderId="0" xfId="0" applyFont="1" applyBorder="1" applyAlignment="1">
      <alignment vertical="top"/>
    </xf>
    <xf numFmtId="0" fontId="11" fillId="0" borderId="0" xfId="0" applyFont="1" applyBorder="1" applyAlignment="1">
      <alignment vertical="top" wrapText="1"/>
    </xf>
    <xf numFmtId="0" fontId="0" fillId="0" borderId="0" xfId="0" applyFont="1" applyBorder="1" applyAlignment="1">
      <alignment vertical="top" wrapText="1"/>
    </xf>
    <xf numFmtId="0" fontId="11" fillId="0" borderId="0" xfId="0" applyFont="1" applyBorder="1" applyAlignment="1">
      <alignment vertical="center" wrapText="1"/>
    </xf>
    <xf numFmtId="0" fontId="10" fillId="0" borderId="0" xfId="0" applyFont="1" applyBorder="1" applyAlignment="1">
      <alignment vertical="top" wrapText="1"/>
    </xf>
    <xf numFmtId="49" fontId="0" fillId="0" borderId="0" xfId="0" applyNumberFormat="1" applyFont="1" applyFill="1" applyBorder="1" applyAlignment="1">
      <alignment horizontal="left" vertical="top"/>
    </xf>
    <xf numFmtId="0" fontId="0" fillId="0" borderId="0" xfId="0" applyNumberFormat="1" applyFont="1" applyFill="1" applyBorder="1" applyAlignment="1">
      <alignment horizontal="left" vertical="top" wrapText="1"/>
    </xf>
    <xf numFmtId="0" fontId="11" fillId="0" borderId="0" xfId="0" applyFont="1" applyBorder="1" applyAlignment="1">
      <alignment horizontal="left" wrapText="1"/>
    </xf>
    <xf numFmtId="49" fontId="11" fillId="0" borderId="0" xfId="0" applyNumberFormat="1" applyFont="1" applyBorder="1" applyAlignment="1">
      <alignment horizontal="center" vertical="top" wrapText="1"/>
    </xf>
    <xf numFmtId="0" fontId="7" fillId="0" borderId="0" xfId="0" applyFont="1" applyBorder="1" applyAlignment="1">
      <alignment horizontal="justify" vertical="top" wrapText="1"/>
    </xf>
    <xf numFmtId="0" fontId="1" fillId="0" borderId="0" xfId="0" applyFont="1" applyAlignment="1">
      <alignment horizontal="left"/>
    </xf>
    <xf numFmtId="0" fontId="0" fillId="0" borderId="0" xfId="0" applyAlignment="1">
      <alignment horizontal="left"/>
    </xf>
    <xf numFmtId="0" fontId="0" fillId="0" borderId="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7" fillId="0" borderId="0" xfId="0" applyFont="1"/>
    <xf numFmtId="0" fontId="7" fillId="0" borderId="0" xfId="0" applyFont="1" applyAlignment="1">
      <alignment horizontal="left" vertical="top" wrapText="1"/>
    </xf>
    <xf numFmtId="0" fontId="7" fillId="0" borderId="0" xfId="0" quotePrefix="1" applyFont="1" applyAlignment="1">
      <alignment horizontal="left" vertical="top" wrapText="1"/>
    </xf>
    <xf numFmtId="1" fontId="5" fillId="2" borderId="0" xfId="1" applyNumberFormat="1" applyFont="1" applyFill="1" applyAlignment="1">
      <alignment horizontal="left" wrapText="1"/>
    </xf>
    <xf numFmtId="0" fontId="0" fillId="0" borderId="0" xfId="0" applyFont="1" applyAlignment="1">
      <alignment horizontal="left"/>
    </xf>
    <xf numFmtId="0" fontId="1" fillId="0" borderId="0" xfId="0" applyFont="1" applyBorder="1" applyAlignment="1">
      <alignment horizontal="left"/>
    </xf>
    <xf numFmtId="0" fontId="1" fillId="0" borderId="1" xfId="0" applyFont="1" applyBorder="1" applyAlignment="1">
      <alignment horizontal="left"/>
    </xf>
    <xf numFmtId="4" fontId="7" fillId="0" borderId="0" xfId="0" applyNumberFormat="1" applyFont="1" applyBorder="1"/>
    <xf numFmtId="0" fontId="7" fillId="0" borderId="0" xfId="0" applyFont="1" applyBorder="1" applyAlignment="1">
      <alignment horizontal="right"/>
    </xf>
    <xf numFmtId="0" fontId="7" fillId="0" borderId="0" xfId="0" applyFont="1" applyBorder="1" applyAlignment="1"/>
    <xf numFmtId="0" fontId="7" fillId="0" borderId="0" xfId="0" applyNumberFormat="1" applyFont="1" applyFill="1" applyBorder="1" applyAlignment="1">
      <alignment horizontal="left" vertical="distributed" wrapText="1"/>
    </xf>
    <xf numFmtId="0" fontId="0" fillId="0" borderId="0" xfId="0" applyAlignment="1">
      <alignment vertical="top"/>
    </xf>
    <xf numFmtId="0" fontId="9" fillId="0" borderId="0" xfId="0" applyFont="1"/>
    <xf numFmtId="0" fontId="9" fillId="0" borderId="0" xfId="0" applyFont="1" applyAlignment="1">
      <alignment horizontal="left"/>
    </xf>
    <xf numFmtId="0" fontId="14" fillId="0" borderId="0" xfId="1" applyFont="1" applyAlignment="1">
      <alignment vertical="center"/>
    </xf>
    <xf numFmtId="0" fontId="14" fillId="0" borderId="0" xfId="1" applyFont="1" applyAlignment="1">
      <alignment horizontal="left" vertical="center"/>
    </xf>
    <xf numFmtId="0" fontId="15" fillId="0" borderId="0" xfId="1" applyFont="1" applyAlignment="1">
      <alignment vertical="center"/>
    </xf>
    <xf numFmtId="0" fontId="16" fillId="0" borderId="0" xfId="1" applyFont="1" applyAlignment="1">
      <alignment vertical="center"/>
    </xf>
    <xf numFmtId="0" fontId="17" fillId="0" borderId="0" xfId="0" applyFont="1"/>
    <xf numFmtId="0" fontId="8" fillId="0" borderId="0" xfId="1" applyFont="1" applyAlignment="1">
      <alignment vertical="center"/>
    </xf>
    <xf numFmtId="0" fontId="0" fillId="0" borderId="0" xfId="0" applyFont="1" applyFill="1" applyBorder="1"/>
    <xf numFmtId="0" fontId="0" fillId="0" borderId="0" xfId="6" applyFont="1" applyAlignment="1">
      <alignment horizontal="justify" vertical="top" wrapText="1"/>
    </xf>
    <xf numFmtId="0" fontId="7" fillId="0" borderId="0" xfId="0" quotePrefix="1" applyFont="1" applyAlignment="1">
      <alignment vertical="top" wrapText="1"/>
    </xf>
    <xf numFmtId="0" fontId="19" fillId="0" borderId="0" xfId="0" quotePrefix="1" applyFont="1" applyAlignment="1">
      <alignment horizontal="left" vertical="top" wrapText="1"/>
    </xf>
    <xf numFmtId="0" fontId="8" fillId="0" borderId="0" xfId="0" applyFont="1" applyAlignment="1">
      <alignment horizontal="justify" vertical="top" wrapText="1"/>
    </xf>
    <xf numFmtId="0" fontId="7" fillId="0" borderId="0" xfId="0" applyNumberFormat="1" applyFont="1" applyFill="1" applyBorder="1" applyAlignment="1">
      <alignment horizontal="left" vertical="distributed" wrapText="1"/>
    </xf>
    <xf numFmtId="0" fontId="12" fillId="0" borderId="0" xfId="0" applyNumberFormat="1" applyFont="1" applyFill="1" applyBorder="1" applyAlignment="1">
      <alignment horizontal="left" vertical="distributed" wrapText="1"/>
    </xf>
    <xf numFmtId="0" fontId="7" fillId="0" borderId="0" xfId="0" applyFont="1" applyAlignment="1">
      <alignment horizontal="left"/>
    </xf>
    <xf numFmtId="0" fontId="7" fillId="0" borderId="0" xfId="0" applyFont="1" applyAlignment="1"/>
    <xf numFmtId="0" fontId="1" fillId="0" borderId="0" xfId="0" applyFont="1" applyAlignment="1">
      <alignment horizontal="center"/>
    </xf>
    <xf numFmtId="0" fontId="12" fillId="0" borderId="0" xfId="0" applyNumberFormat="1" applyFont="1" applyFill="1" applyBorder="1" applyAlignment="1">
      <alignment horizontal="center" vertical="center" wrapText="1"/>
    </xf>
    <xf numFmtId="0" fontId="13" fillId="0" borderId="0" xfId="0" applyFont="1" applyBorder="1" applyAlignment="1">
      <alignment horizontal="center" vertical="center" wrapText="1"/>
    </xf>
  </cellXfs>
  <cellStyles count="7">
    <cellStyle name="Navadno" xfId="0" builtinId="0"/>
    <cellStyle name="Navadno 2" xfId="1" xr:uid="{00000000-0005-0000-0000-000001000000}"/>
    <cellStyle name="Navadno 3 3" xfId="4" xr:uid="{00000000-0005-0000-0000-000002000000}"/>
    <cellStyle name="Navadno 9" xfId="6" xr:uid="{00000000-0005-0000-0000-000003000000}"/>
    <cellStyle name="Normal 2" xfId="2" xr:uid="{00000000-0005-0000-0000-000004000000}"/>
    <cellStyle name="Normal_popis imp nova 2" xfId="5" xr:uid="{00000000-0005-0000-0000-000005000000}"/>
    <cellStyle name="Vejica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2"/>
  <sheetViews>
    <sheetView workbookViewId="0">
      <selection activeCell="J11" sqref="J11"/>
    </sheetView>
  </sheetViews>
  <sheetFormatPr defaultRowHeight="15" x14ac:dyDescent="0.25"/>
  <cols>
    <col min="1" max="1" width="3.28515625" bestFit="1" customWidth="1"/>
    <col min="2" max="2" width="15.7109375" bestFit="1" customWidth="1"/>
    <col min="3" max="3" width="43.7109375" customWidth="1"/>
    <col min="4" max="4" width="9.140625" style="69"/>
  </cols>
  <sheetData>
    <row r="1" spans="1:5" ht="18.75" x14ac:dyDescent="0.3">
      <c r="B1" s="87" t="s">
        <v>0</v>
      </c>
      <c r="C1" s="91" t="s">
        <v>573</v>
      </c>
      <c r="D1" s="88"/>
    </row>
    <row r="2" spans="1:5" x14ac:dyDescent="0.25">
      <c r="B2" s="87"/>
      <c r="C2" s="92" t="s">
        <v>574</v>
      </c>
      <c r="D2" s="88"/>
    </row>
    <row r="3" spans="1:5" x14ac:dyDescent="0.25">
      <c r="B3" s="87"/>
      <c r="C3" s="92" t="s">
        <v>7</v>
      </c>
      <c r="D3" s="88"/>
    </row>
    <row r="4" spans="1:5" x14ac:dyDescent="0.25">
      <c r="B4" s="87"/>
      <c r="C4" s="90"/>
      <c r="D4" s="88"/>
    </row>
    <row r="5" spans="1:5" x14ac:dyDescent="0.25">
      <c r="B5" s="87" t="s">
        <v>1</v>
      </c>
      <c r="C5" s="92" t="s">
        <v>8</v>
      </c>
      <c r="D5" s="88"/>
    </row>
    <row r="6" spans="1:5" x14ac:dyDescent="0.25">
      <c r="B6" s="87"/>
      <c r="C6" s="89"/>
      <c r="D6" s="88"/>
    </row>
    <row r="7" spans="1:5" x14ac:dyDescent="0.25">
      <c r="B7" s="87" t="s">
        <v>2</v>
      </c>
      <c r="C7" s="92" t="s">
        <v>3</v>
      </c>
      <c r="D7" s="88"/>
    </row>
    <row r="8" spans="1:5" x14ac:dyDescent="0.25">
      <c r="B8" s="87"/>
      <c r="C8" s="89"/>
      <c r="D8" s="88"/>
    </row>
    <row r="9" spans="1:5" x14ac:dyDescent="0.25">
      <c r="B9" s="87" t="s">
        <v>4</v>
      </c>
      <c r="C9" s="92" t="s">
        <v>5</v>
      </c>
      <c r="D9" s="88"/>
    </row>
    <row r="10" spans="1:5" x14ac:dyDescent="0.25">
      <c r="B10" s="87"/>
      <c r="C10" s="89"/>
      <c r="D10" s="88"/>
    </row>
    <row r="11" spans="1:5" x14ac:dyDescent="0.25">
      <c r="B11" s="87" t="s">
        <v>6</v>
      </c>
      <c r="C11" s="89"/>
      <c r="D11" s="88"/>
    </row>
    <row r="12" spans="1:5" x14ac:dyDescent="0.25">
      <c r="B12" s="85"/>
      <c r="C12" s="85"/>
      <c r="D12" s="86"/>
    </row>
    <row r="13" spans="1:5" x14ac:dyDescent="0.25">
      <c r="B13" s="85"/>
      <c r="C13" s="85"/>
      <c r="D13" s="86"/>
    </row>
    <row r="14" spans="1:5" x14ac:dyDescent="0.25">
      <c r="B14" s="85"/>
      <c r="C14" s="85"/>
      <c r="D14" s="86"/>
    </row>
    <row r="16" spans="1:5" x14ac:dyDescent="0.25">
      <c r="A16" s="102" t="s">
        <v>9</v>
      </c>
      <c r="B16" s="102"/>
      <c r="C16" s="102"/>
      <c r="D16" s="102"/>
      <c r="E16" s="102"/>
    </row>
    <row r="18" spans="1:5" x14ac:dyDescent="0.25">
      <c r="A18" t="s">
        <v>10</v>
      </c>
      <c r="B18" t="s">
        <v>11</v>
      </c>
      <c r="D18" s="69">
        <f>'OGREVANJE IN TOPLOTNA ČRPALKA'!F10</f>
        <v>0</v>
      </c>
      <c r="E18" t="s">
        <v>15</v>
      </c>
    </row>
    <row r="21" spans="1:5" x14ac:dyDescent="0.25">
      <c r="A21" t="s">
        <v>12</v>
      </c>
      <c r="B21" t="s">
        <v>29</v>
      </c>
      <c r="D21" s="69">
        <f>REKUPERACIJA!F9</f>
        <v>0</v>
      </c>
      <c r="E21" t="s">
        <v>15</v>
      </c>
    </row>
    <row r="24" spans="1:5" x14ac:dyDescent="0.25">
      <c r="A24" t="s">
        <v>13</v>
      </c>
      <c r="B24" t="s">
        <v>14</v>
      </c>
      <c r="D24" s="69">
        <f>SANITARIJE!F9</f>
        <v>0</v>
      </c>
      <c r="E24" t="s">
        <v>15</v>
      </c>
    </row>
    <row r="27" spans="1:5" s="1" customFormat="1" ht="15.75" thickBot="1" x14ac:dyDescent="0.3">
      <c r="B27" s="10" t="s">
        <v>16</v>
      </c>
      <c r="C27" s="10"/>
      <c r="D27" s="79">
        <f>SUM(D18,D21,D24)</f>
        <v>0</v>
      </c>
      <c r="E27" s="10" t="s">
        <v>15</v>
      </c>
    </row>
    <row r="28" spans="1:5" ht="15.75" thickTop="1" x14ac:dyDescent="0.25"/>
    <row r="29" spans="1:5" ht="15.75" x14ac:dyDescent="0.25">
      <c r="B29" s="104" t="s">
        <v>572</v>
      </c>
      <c r="C29" s="104"/>
      <c r="D29" s="104"/>
      <c r="E29" s="104"/>
    </row>
    <row r="33" spans="1:5" ht="15.75" x14ac:dyDescent="0.25">
      <c r="B33" s="103" t="s">
        <v>552</v>
      </c>
      <c r="C33" s="103"/>
      <c r="D33" s="103"/>
      <c r="E33" s="103"/>
    </row>
    <row r="34" spans="1:5" ht="122.25" customHeight="1" x14ac:dyDescent="0.25">
      <c r="A34" s="84" t="s">
        <v>571</v>
      </c>
      <c r="B34" s="98" t="s">
        <v>553</v>
      </c>
      <c r="C34" s="98"/>
      <c r="D34" s="98"/>
      <c r="E34" s="98"/>
    </row>
    <row r="35" spans="1:5" x14ac:dyDescent="0.25">
      <c r="A35" s="84" t="s">
        <v>571</v>
      </c>
      <c r="B35" s="98" t="s">
        <v>554</v>
      </c>
      <c r="C35" s="98"/>
      <c r="D35" s="98"/>
      <c r="E35" s="98"/>
    </row>
    <row r="36" spans="1:5" ht="45" customHeight="1" x14ac:dyDescent="0.25">
      <c r="A36" s="84" t="s">
        <v>571</v>
      </c>
      <c r="B36" s="98" t="s">
        <v>555</v>
      </c>
      <c r="C36" s="100"/>
      <c r="D36" s="100"/>
      <c r="E36" s="100"/>
    </row>
    <row r="37" spans="1:5" ht="45.75" customHeight="1" x14ac:dyDescent="0.25">
      <c r="A37" s="84" t="s">
        <v>571</v>
      </c>
      <c r="B37" s="98" t="s">
        <v>556</v>
      </c>
      <c r="C37" s="101"/>
      <c r="D37" s="101"/>
      <c r="E37" s="101"/>
    </row>
    <row r="38" spans="1:5" ht="30" customHeight="1" x14ac:dyDescent="0.25">
      <c r="A38" s="84" t="s">
        <v>571</v>
      </c>
      <c r="B38" s="98" t="s">
        <v>557</v>
      </c>
      <c r="C38" s="98"/>
      <c r="D38" s="98"/>
      <c r="E38" s="98"/>
    </row>
    <row r="39" spans="1:5" ht="30" customHeight="1" x14ac:dyDescent="0.25">
      <c r="A39" s="84" t="s">
        <v>571</v>
      </c>
      <c r="B39" s="98" t="s">
        <v>558</v>
      </c>
      <c r="C39" s="98"/>
      <c r="D39" s="98"/>
      <c r="E39" s="98"/>
    </row>
    <row r="40" spans="1:5" ht="15.75" x14ac:dyDescent="0.25">
      <c r="A40" s="84" t="s">
        <v>571</v>
      </c>
      <c r="B40" s="99" t="s">
        <v>559</v>
      </c>
      <c r="C40" s="99"/>
      <c r="D40" s="99"/>
      <c r="E40" s="99"/>
    </row>
    <row r="41" spans="1:5" x14ac:dyDescent="0.25">
      <c r="B41" s="98" t="s">
        <v>560</v>
      </c>
      <c r="C41" s="98"/>
      <c r="D41" s="98"/>
      <c r="E41" s="98"/>
    </row>
    <row r="42" spans="1:5" x14ac:dyDescent="0.25">
      <c r="B42" s="98" t="s">
        <v>561</v>
      </c>
      <c r="C42" s="98"/>
      <c r="D42" s="98"/>
      <c r="E42" s="98"/>
    </row>
    <row r="43" spans="1:5" x14ac:dyDescent="0.25">
      <c r="B43" s="98" t="s">
        <v>562</v>
      </c>
      <c r="C43" s="98"/>
      <c r="D43" s="98"/>
      <c r="E43" s="98"/>
    </row>
    <row r="44" spans="1:5" ht="15" customHeight="1" x14ac:dyDescent="0.25">
      <c r="B44" s="98" t="s">
        <v>563</v>
      </c>
      <c r="C44" s="98"/>
      <c r="D44" s="98"/>
      <c r="E44" s="98"/>
    </row>
    <row r="45" spans="1:5" x14ac:dyDescent="0.25">
      <c r="B45" s="98" t="s">
        <v>564</v>
      </c>
      <c r="C45" s="98"/>
      <c r="D45" s="98"/>
      <c r="E45" s="98"/>
    </row>
    <row r="46" spans="1:5" x14ac:dyDescent="0.25">
      <c r="B46" s="98" t="s">
        <v>565</v>
      </c>
      <c r="C46" s="98"/>
      <c r="D46" s="98"/>
      <c r="E46" s="98"/>
    </row>
    <row r="47" spans="1:5" x14ac:dyDescent="0.25">
      <c r="B47" s="98" t="s">
        <v>566</v>
      </c>
      <c r="C47" s="98"/>
      <c r="D47" s="98"/>
      <c r="E47" s="98"/>
    </row>
    <row r="48" spans="1:5" ht="15" customHeight="1" x14ac:dyDescent="0.25">
      <c r="B48" s="98" t="s">
        <v>567</v>
      </c>
      <c r="C48" s="98"/>
      <c r="D48" s="98"/>
      <c r="E48" s="98"/>
    </row>
    <row r="49" spans="2:5" x14ac:dyDescent="0.25">
      <c r="B49" s="98" t="s">
        <v>568</v>
      </c>
      <c r="C49" s="98"/>
      <c r="D49" s="98"/>
      <c r="E49" s="98"/>
    </row>
    <row r="50" spans="2:5" ht="15" customHeight="1" x14ac:dyDescent="0.25">
      <c r="B50" s="98" t="s">
        <v>569</v>
      </c>
      <c r="C50" s="98"/>
      <c r="D50" s="98"/>
      <c r="E50" s="98"/>
    </row>
    <row r="51" spans="2:5" x14ac:dyDescent="0.25">
      <c r="B51" s="98" t="s">
        <v>570</v>
      </c>
      <c r="C51" s="98"/>
      <c r="D51" s="98"/>
      <c r="E51" s="98"/>
    </row>
    <row r="52" spans="2:5" x14ac:dyDescent="0.25">
      <c r="B52" s="83"/>
      <c r="C52" s="81"/>
      <c r="D52" s="82"/>
      <c r="E52" s="80"/>
    </row>
  </sheetData>
  <mergeCells count="21">
    <mergeCell ref="A16:E16"/>
    <mergeCell ref="B33:E33"/>
    <mergeCell ref="B29:E29"/>
    <mergeCell ref="B34:E34"/>
    <mergeCell ref="B35:E35"/>
    <mergeCell ref="B36:E36"/>
    <mergeCell ref="B37:E37"/>
    <mergeCell ref="B38:E38"/>
    <mergeCell ref="B42:E42"/>
    <mergeCell ref="B43:E43"/>
    <mergeCell ref="B45:E45"/>
    <mergeCell ref="B44:E44"/>
    <mergeCell ref="B39:E39"/>
    <mergeCell ref="B40:E40"/>
    <mergeCell ref="B41:E41"/>
    <mergeCell ref="B46:E46"/>
    <mergeCell ref="B47:E47"/>
    <mergeCell ref="B48:E48"/>
    <mergeCell ref="B49:E49"/>
    <mergeCell ref="B51:E51"/>
    <mergeCell ref="B50:E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F297"/>
  <sheetViews>
    <sheetView topLeftCell="A40" workbookViewId="0">
      <selection activeCell="J58" sqref="J58"/>
    </sheetView>
  </sheetViews>
  <sheetFormatPr defaultRowHeight="15" x14ac:dyDescent="0.25"/>
  <cols>
    <col min="1" max="1" width="4.42578125" bestFit="1" customWidth="1"/>
    <col min="2" max="2" width="77.7109375" bestFit="1" customWidth="1"/>
    <col min="3" max="3" width="9.7109375" customWidth="1"/>
    <col min="4" max="4" width="10.85546875" style="69" customWidth="1"/>
    <col min="5" max="5" width="10.7109375" bestFit="1" customWidth="1"/>
    <col min="6" max="6" width="10.5703125" customWidth="1"/>
  </cols>
  <sheetData>
    <row r="5" spans="1:6" s="1" customFormat="1" x14ac:dyDescent="0.25">
      <c r="A5" s="1" t="s">
        <v>10</v>
      </c>
      <c r="B5" s="1" t="s">
        <v>575</v>
      </c>
      <c r="D5" s="68"/>
      <c r="E5" s="1" t="s">
        <v>15</v>
      </c>
    </row>
    <row r="7" spans="1:6" x14ac:dyDescent="0.25">
      <c r="A7" t="s">
        <v>17</v>
      </c>
      <c r="B7" t="s">
        <v>18</v>
      </c>
      <c r="E7" t="s">
        <v>15</v>
      </c>
      <c r="F7">
        <f>F201</f>
        <v>0</v>
      </c>
    </row>
    <row r="8" spans="1:6" x14ac:dyDescent="0.25">
      <c r="A8" t="s">
        <v>19</v>
      </c>
      <c r="B8" t="s">
        <v>238</v>
      </c>
      <c r="E8" t="s">
        <v>15</v>
      </c>
      <c r="F8">
        <f>F236</f>
        <v>0</v>
      </c>
    </row>
    <row r="9" spans="1:6" ht="15.75" thickBot="1" x14ac:dyDescent="0.3">
      <c r="A9" s="9" t="s">
        <v>37</v>
      </c>
      <c r="B9" s="9" t="s">
        <v>20</v>
      </c>
      <c r="C9" s="9"/>
      <c r="D9" s="70"/>
      <c r="E9" s="9" t="s">
        <v>15</v>
      </c>
      <c r="F9" s="9">
        <f>F297</f>
        <v>0</v>
      </c>
    </row>
    <row r="10" spans="1:6" x14ac:dyDescent="0.25">
      <c r="B10" s="1" t="s">
        <v>26</v>
      </c>
      <c r="E10" s="1" t="s">
        <v>15</v>
      </c>
      <c r="F10">
        <f>SUM(F7:F9)</f>
        <v>0</v>
      </c>
    </row>
    <row r="12" spans="1:6" x14ac:dyDescent="0.25">
      <c r="B12" s="93" t="s">
        <v>577</v>
      </c>
    </row>
    <row r="13" spans="1:6" x14ac:dyDescent="0.25">
      <c r="B13" s="93" t="s">
        <v>576</v>
      </c>
    </row>
    <row r="14" spans="1:6" x14ac:dyDescent="0.25">
      <c r="B14" s="93" t="s">
        <v>578</v>
      </c>
    </row>
    <row r="15" spans="1:6" x14ac:dyDescent="0.25">
      <c r="B15" s="93" t="s">
        <v>579</v>
      </c>
    </row>
    <row r="16" spans="1:6" x14ac:dyDescent="0.25">
      <c r="B16" s="93" t="s">
        <v>580</v>
      </c>
    </row>
    <row r="17" spans="1:6" x14ac:dyDescent="0.25">
      <c r="B17" s="93" t="s">
        <v>581</v>
      </c>
    </row>
    <row r="18" spans="1:6" x14ac:dyDescent="0.25">
      <c r="B18" s="93" t="s">
        <v>600</v>
      </c>
    </row>
    <row r="19" spans="1:6" x14ac:dyDescent="0.25">
      <c r="B19" s="93" t="s">
        <v>601</v>
      </c>
    </row>
    <row r="20" spans="1:6" x14ac:dyDescent="0.25">
      <c r="B20" s="93"/>
    </row>
    <row r="22" spans="1:6" s="1" customFormat="1" x14ac:dyDescent="0.25">
      <c r="A22" s="5" t="s">
        <v>21</v>
      </c>
      <c r="B22" s="4" t="s">
        <v>22</v>
      </c>
      <c r="C22" s="3" t="s">
        <v>23</v>
      </c>
      <c r="D22" s="76" t="s">
        <v>24</v>
      </c>
      <c r="E22" s="2" t="s">
        <v>25</v>
      </c>
      <c r="F22" s="6" t="s">
        <v>26</v>
      </c>
    </row>
    <row r="24" spans="1:6" ht="15.75" thickBot="1" x14ac:dyDescent="0.3">
      <c r="A24" s="9" t="s">
        <v>17</v>
      </c>
      <c r="B24" s="8" t="s">
        <v>27</v>
      </c>
      <c r="C24" s="9"/>
      <c r="D24" s="70"/>
      <c r="E24" s="9"/>
      <c r="F24" s="9"/>
    </row>
    <row r="25" spans="1:6" x14ac:dyDescent="0.25">
      <c r="B25" s="7" t="s">
        <v>18</v>
      </c>
    </row>
    <row r="27" spans="1:6" x14ac:dyDescent="0.25">
      <c r="A27" t="s">
        <v>17</v>
      </c>
      <c r="B27" s="11" t="s">
        <v>31</v>
      </c>
    </row>
    <row r="28" spans="1:6" x14ac:dyDescent="0.25">
      <c r="B28" t="s">
        <v>30</v>
      </c>
    </row>
    <row r="29" spans="1:6" x14ac:dyDescent="0.25">
      <c r="B29" t="s">
        <v>32</v>
      </c>
    </row>
    <row r="30" spans="1:6" x14ac:dyDescent="0.25">
      <c r="B30" s="11" t="s">
        <v>33</v>
      </c>
      <c r="C30" t="s">
        <v>34</v>
      </c>
      <c r="D30" s="69">
        <v>1</v>
      </c>
      <c r="F30">
        <f>E30*D30</f>
        <v>0</v>
      </c>
    </row>
    <row r="32" spans="1:6" x14ac:dyDescent="0.25">
      <c r="A32" t="s">
        <v>19</v>
      </c>
      <c r="B32" t="s">
        <v>64</v>
      </c>
      <c r="C32" t="s">
        <v>34</v>
      </c>
      <c r="D32" s="69">
        <v>2</v>
      </c>
      <c r="F32">
        <f t="shared" ref="F32" si="0">E32*D32</f>
        <v>0</v>
      </c>
    </row>
    <row r="35" spans="1:6" x14ac:dyDescent="0.25">
      <c r="A35" t="s">
        <v>37</v>
      </c>
      <c r="B35" t="s">
        <v>35</v>
      </c>
    </row>
    <row r="36" spans="1:6" x14ac:dyDescent="0.25">
      <c r="B36" t="s">
        <v>36</v>
      </c>
      <c r="C36" t="s">
        <v>34</v>
      </c>
      <c r="D36" s="69">
        <v>1</v>
      </c>
      <c r="F36">
        <f t="shared" ref="F36:F96" si="1">E36*D36</f>
        <v>0</v>
      </c>
    </row>
    <row r="38" spans="1:6" x14ac:dyDescent="0.25">
      <c r="A38" t="s">
        <v>39</v>
      </c>
      <c r="B38" t="s">
        <v>38</v>
      </c>
      <c r="C38" t="s">
        <v>34</v>
      </c>
      <c r="D38" s="69">
        <v>1</v>
      </c>
      <c r="F38">
        <f t="shared" si="1"/>
        <v>0</v>
      </c>
    </row>
    <row r="40" spans="1:6" x14ac:dyDescent="0.25">
      <c r="A40" t="s">
        <v>43</v>
      </c>
      <c r="B40" t="s">
        <v>40</v>
      </c>
    </row>
    <row r="41" spans="1:6" x14ac:dyDescent="0.25">
      <c r="B41" t="s">
        <v>41</v>
      </c>
    </row>
    <row r="42" spans="1:6" x14ac:dyDescent="0.25">
      <c r="B42" t="s">
        <v>42</v>
      </c>
      <c r="C42" t="s">
        <v>34</v>
      </c>
      <c r="D42" s="69">
        <v>1</v>
      </c>
      <c r="F42">
        <f t="shared" si="1"/>
        <v>0</v>
      </c>
    </row>
    <row r="44" spans="1:6" x14ac:dyDescent="0.25">
      <c r="A44" t="s">
        <v>48</v>
      </c>
      <c r="B44" t="s">
        <v>44</v>
      </c>
    </row>
    <row r="45" spans="1:6" x14ac:dyDescent="0.25">
      <c r="B45" t="s">
        <v>45</v>
      </c>
    </row>
    <row r="46" spans="1:6" x14ac:dyDescent="0.25">
      <c r="B46" t="s">
        <v>46</v>
      </c>
    </row>
    <row r="47" spans="1:6" x14ac:dyDescent="0.25">
      <c r="B47" t="s">
        <v>47</v>
      </c>
      <c r="C47" t="s">
        <v>34</v>
      </c>
      <c r="D47" s="69">
        <v>1</v>
      </c>
      <c r="F47">
        <f t="shared" si="1"/>
        <v>0</v>
      </c>
    </row>
    <row r="49" spans="1:6" x14ac:dyDescent="0.25">
      <c r="A49" t="s">
        <v>52</v>
      </c>
      <c r="B49" t="s">
        <v>49</v>
      </c>
    </row>
    <row r="50" spans="1:6" x14ac:dyDescent="0.25">
      <c r="B50" t="s">
        <v>50</v>
      </c>
    </row>
    <row r="51" spans="1:6" x14ac:dyDescent="0.25">
      <c r="B51" t="s">
        <v>51</v>
      </c>
      <c r="C51" t="s">
        <v>34</v>
      </c>
      <c r="D51" s="69">
        <v>1</v>
      </c>
      <c r="F51">
        <f t="shared" si="1"/>
        <v>0</v>
      </c>
    </row>
    <row r="53" spans="1:6" x14ac:dyDescent="0.25">
      <c r="A53" t="s">
        <v>54</v>
      </c>
      <c r="B53" t="s">
        <v>53</v>
      </c>
    </row>
    <row r="55" spans="1:6" x14ac:dyDescent="0.25">
      <c r="A55" t="s">
        <v>60</v>
      </c>
      <c r="B55" t="s">
        <v>55</v>
      </c>
    </row>
    <row r="56" spans="1:6" x14ac:dyDescent="0.25">
      <c r="B56" t="s">
        <v>56</v>
      </c>
    </row>
    <row r="57" spans="1:6" x14ac:dyDescent="0.25">
      <c r="B57" t="s">
        <v>57</v>
      </c>
    </row>
    <row r="58" spans="1:6" x14ac:dyDescent="0.25">
      <c r="B58" t="s">
        <v>58</v>
      </c>
    </row>
    <row r="59" spans="1:6" x14ac:dyDescent="0.25">
      <c r="B59" t="s">
        <v>59</v>
      </c>
      <c r="C59" t="s">
        <v>34</v>
      </c>
      <c r="D59" s="69">
        <v>1</v>
      </c>
      <c r="F59">
        <f t="shared" si="1"/>
        <v>0</v>
      </c>
    </row>
    <row r="61" spans="1:6" x14ac:dyDescent="0.25">
      <c r="A61" t="s">
        <v>63</v>
      </c>
      <c r="B61" t="s">
        <v>61</v>
      </c>
    </row>
    <row r="62" spans="1:6" x14ac:dyDescent="0.25">
      <c r="B62" t="s">
        <v>62</v>
      </c>
      <c r="C62" t="s">
        <v>34</v>
      </c>
      <c r="D62" s="69">
        <v>2</v>
      </c>
      <c r="F62">
        <f t="shared" si="1"/>
        <v>0</v>
      </c>
    </row>
    <row r="64" spans="1:6" x14ac:dyDescent="0.25">
      <c r="A64" t="s">
        <v>65</v>
      </c>
      <c r="B64" t="s">
        <v>66</v>
      </c>
    </row>
    <row r="65" spans="1:6" x14ac:dyDescent="0.25">
      <c r="B65" t="s">
        <v>67</v>
      </c>
    </row>
    <row r="66" spans="1:6" x14ac:dyDescent="0.25">
      <c r="B66" t="s">
        <v>68</v>
      </c>
      <c r="C66" t="s">
        <v>34</v>
      </c>
      <c r="D66" s="69">
        <v>1</v>
      </c>
      <c r="F66">
        <f t="shared" si="1"/>
        <v>0</v>
      </c>
    </row>
    <row r="68" spans="1:6" x14ac:dyDescent="0.25">
      <c r="A68" t="s">
        <v>69</v>
      </c>
      <c r="B68" t="s">
        <v>70</v>
      </c>
      <c r="C68" t="s">
        <v>34</v>
      </c>
      <c r="D68" s="69">
        <v>1</v>
      </c>
      <c r="F68">
        <f t="shared" si="1"/>
        <v>0</v>
      </c>
    </row>
    <row r="70" spans="1:6" x14ac:dyDescent="0.25">
      <c r="A70" t="s">
        <v>71</v>
      </c>
      <c r="B70" t="s">
        <v>72</v>
      </c>
    </row>
    <row r="71" spans="1:6" x14ac:dyDescent="0.25">
      <c r="B71" t="s">
        <v>254</v>
      </c>
    </row>
    <row r="72" spans="1:6" x14ac:dyDescent="0.25">
      <c r="B72" t="s">
        <v>73</v>
      </c>
    </row>
    <row r="73" spans="1:6" x14ac:dyDescent="0.25">
      <c r="B73" t="s">
        <v>74</v>
      </c>
    </row>
    <row r="74" spans="1:6" x14ac:dyDescent="0.25">
      <c r="B74" t="s">
        <v>75</v>
      </c>
    </row>
    <row r="75" spans="1:6" x14ac:dyDescent="0.25">
      <c r="B75" t="s">
        <v>74</v>
      </c>
      <c r="C75" t="s">
        <v>34</v>
      </c>
      <c r="D75" s="69">
        <v>1</v>
      </c>
      <c r="F75">
        <f t="shared" si="1"/>
        <v>0</v>
      </c>
    </row>
    <row r="77" spans="1:6" x14ac:dyDescent="0.25">
      <c r="A77" t="s">
        <v>76</v>
      </c>
      <c r="B77" t="s">
        <v>77</v>
      </c>
    </row>
    <row r="78" spans="1:6" x14ac:dyDescent="0.25">
      <c r="B78" t="s">
        <v>78</v>
      </c>
    </row>
    <row r="79" spans="1:6" x14ac:dyDescent="0.25">
      <c r="B79" t="s">
        <v>79</v>
      </c>
      <c r="C79" t="s">
        <v>34</v>
      </c>
      <c r="D79" s="69">
        <v>1</v>
      </c>
      <c r="F79">
        <f t="shared" si="1"/>
        <v>0</v>
      </c>
    </row>
    <row r="81" spans="1:6" x14ac:dyDescent="0.25">
      <c r="A81" t="s">
        <v>80</v>
      </c>
      <c r="B81" t="s">
        <v>82</v>
      </c>
    </row>
    <row r="82" spans="1:6" x14ac:dyDescent="0.25">
      <c r="B82" t="s">
        <v>81</v>
      </c>
    </row>
    <row r="83" spans="1:6" x14ac:dyDescent="0.25">
      <c r="B83" t="s">
        <v>83</v>
      </c>
    </row>
    <row r="84" spans="1:6" x14ac:dyDescent="0.25">
      <c r="B84" t="s">
        <v>84</v>
      </c>
    </row>
    <row r="85" spans="1:6" x14ac:dyDescent="0.25">
      <c r="B85" t="s">
        <v>85</v>
      </c>
    </row>
    <row r="86" spans="1:6" x14ac:dyDescent="0.25">
      <c r="B86" t="s">
        <v>86</v>
      </c>
    </row>
    <row r="87" spans="1:6" x14ac:dyDescent="0.25">
      <c r="B87" t="s">
        <v>87</v>
      </c>
    </row>
    <row r="88" spans="1:6" x14ac:dyDescent="0.25">
      <c r="B88" t="s">
        <v>88</v>
      </c>
    </row>
    <row r="89" spans="1:6" x14ac:dyDescent="0.25">
      <c r="B89" t="s">
        <v>89</v>
      </c>
    </row>
    <row r="90" spans="1:6" x14ac:dyDescent="0.25">
      <c r="B90" t="s">
        <v>90</v>
      </c>
    </row>
    <row r="91" spans="1:6" x14ac:dyDescent="0.25">
      <c r="B91" t="s">
        <v>91</v>
      </c>
      <c r="C91" t="s">
        <v>34</v>
      </c>
      <c r="D91" s="69">
        <v>1</v>
      </c>
      <c r="F91">
        <f t="shared" si="1"/>
        <v>0</v>
      </c>
    </row>
    <row r="93" spans="1:6" x14ac:dyDescent="0.25">
      <c r="A93" t="s">
        <v>92</v>
      </c>
      <c r="B93" t="s">
        <v>93</v>
      </c>
    </row>
    <row r="94" spans="1:6" x14ac:dyDescent="0.25">
      <c r="B94" t="s">
        <v>94</v>
      </c>
      <c r="C94" t="s">
        <v>34</v>
      </c>
      <c r="D94" s="69">
        <v>1</v>
      </c>
      <c r="F94">
        <f t="shared" si="1"/>
        <v>0</v>
      </c>
    </row>
    <row r="96" spans="1:6" x14ac:dyDescent="0.25">
      <c r="A96" t="s">
        <v>95</v>
      </c>
      <c r="B96" t="s">
        <v>96</v>
      </c>
      <c r="C96" t="s">
        <v>34</v>
      </c>
      <c r="D96" s="69">
        <v>1</v>
      </c>
      <c r="F96">
        <f t="shared" si="1"/>
        <v>0</v>
      </c>
    </row>
    <row r="98" spans="1:6" x14ac:dyDescent="0.25">
      <c r="A98" t="s">
        <v>97</v>
      </c>
      <c r="B98" t="s">
        <v>98</v>
      </c>
    </row>
    <row r="99" spans="1:6" x14ac:dyDescent="0.25">
      <c r="B99" t="s">
        <v>99</v>
      </c>
    </row>
    <row r="100" spans="1:6" x14ac:dyDescent="0.25">
      <c r="B100" t="s">
        <v>100</v>
      </c>
    </row>
    <row r="101" spans="1:6" x14ac:dyDescent="0.25">
      <c r="B101" t="s">
        <v>101</v>
      </c>
    </row>
    <row r="102" spans="1:6" x14ac:dyDescent="0.25">
      <c r="B102" t="s">
        <v>102</v>
      </c>
    </row>
    <row r="103" spans="1:6" x14ac:dyDescent="0.25">
      <c r="B103" t="s">
        <v>103</v>
      </c>
    </row>
    <row r="104" spans="1:6" x14ac:dyDescent="0.25">
      <c r="B104" t="s">
        <v>104</v>
      </c>
    </row>
    <row r="105" spans="1:6" x14ac:dyDescent="0.25">
      <c r="B105" t="s">
        <v>105</v>
      </c>
    </row>
    <row r="106" spans="1:6" x14ac:dyDescent="0.25">
      <c r="B106" t="s">
        <v>106</v>
      </c>
    </row>
    <row r="107" spans="1:6" x14ac:dyDescent="0.25">
      <c r="B107" t="s">
        <v>107</v>
      </c>
      <c r="C107" t="s">
        <v>34</v>
      </c>
      <c r="D107" s="69">
        <v>1</v>
      </c>
      <c r="F107">
        <f t="shared" ref="F107:F162" si="2">E107*D107</f>
        <v>0</v>
      </c>
    </row>
    <row r="109" spans="1:6" x14ac:dyDescent="0.25">
      <c r="A109" t="s">
        <v>108</v>
      </c>
      <c r="B109" t="s">
        <v>109</v>
      </c>
    </row>
    <row r="110" spans="1:6" x14ac:dyDescent="0.25">
      <c r="B110" t="s">
        <v>110</v>
      </c>
    </row>
    <row r="111" spans="1:6" x14ac:dyDescent="0.25">
      <c r="B111" t="s">
        <v>111</v>
      </c>
      <c r="C111" t="s">
        <v>34</v>
      </c>
      <c r="D111" s="69">
        <v>1</v>
      </c>
      <c r="F111">
        <f t="shared" si="2"/>
        <v>0</v>
      </c>
    </row>
    <row r="113" spans="1:6" x14ac:dyDescent="0.25">
      <c r="A113" t="s">
        <v>112</v>
      </c>
      <c r="B113" t="s">
        <v>113</v>
      </c>
    </row>
    <row r="114" spans="1:6" x14ac:dyDescent="0.25">
      <c r="B114" t="s">
        <v>114</v>
      </c>
    </row>
    <row r="115" spans="1:6" x14ac:dyDescent="0.25">
      <c r="B115" t="s">
        <v>115</v>
      </c>
    </row>
    <row r="116" spans="1:6" x14ac:dyDescent="0.25">
      <c r="B116" t="s">
        <v>116</v>
      </c>
      <c r="C116" t="s">
        <v>34</v>
      </c>
      <c r="D116" s="69">
        <v>1</v>
      </c>
      <c r="F116">
        <f t="shared" si="2"/>
        <v>0</v>
      </c>
    </row>
    <row r="118" spans="1:6" x14ac:dyDescent="0.25">
      <c r="A118" t="s">
        <v>117</v>
      </c>
      <c r="B118" t="s">
        <v>118</v>
      </c>
    </row>
    <row r="119" spans="1:6" x14ac:dyDescent="0.25">
      <c r="B119" t="s">
        <v>119</v>
      </c>
      <c r="C119" t="s">
        <v>34</v>
      </c>
      <c r="D119" s="69">
        <v>1</v>
      </c>
      <c r="F119">
        <f t="shared" si="2"/>
        <v>0</v>
      </c>
    </row>
    <row r="121" spans="1:6" x14ac:dyDescent="0.25">
      <c r="A121" t="s">
        <v>120</v>
      </c>
      <c r="B121" t="s">
        <v>121</v>
      </c>
    </row>
    <row r="122" spans="1:6" x14ac:dyDescent="0.25">
      <c r="B122" t="s">
        <v>122</v>
      </c>
    </row>
    <row r="123" spans="1:6" x14ac:dyDescent="0.25">
      <c r="B123" t="s">
        <v>123</v>
      </c>
    </row>
    <row r="124" spans="1:6" x14ac:dyDescent="0.25">
      <c r="B124" t="s">
        <v>125</v>
      </c>
    </row>
    <row r="125" spans="1:6" x14ac:dyDescent="0.25">
      <c r="B125" t="s">
        <v>124</v>
      </c>
    </row>
    <row r="126" spans="1:6" x14ac:dyDescent="0.25">
      <c r="B126" t="s">
        <v>126</v>
      </c>
      <c r="C126" t="s">
        <v>34</v>
      </c>
      <c r="D126" s="69">
        <v>1</v>
      </c>
      <c r="F126">
        <f t="shared" si="2"/>
        <v>0</v>
      </c>
    </row>
    <row r="128" spans="1:6" x14ac:dyDescent="0.25">
      <c r="A128" t="s">
        <v>127</v>
      </c>
      <c r="B128" t="s">
        <v>194</v>
      </c>
      <c r="C128" t="s">
        <v>34</v>
      </c>
      <c r="D128" s="69">
        <v>1</v>
      </c>
      <c r="F128">
        <f t="shared" si="2"/>
        <v>0</v>
      </c>
    </row>
    <row r="129" spans="1:6" x14ac:dyDescent="0.25">
      <c r="B129" t="s">
        <v>128</v>
      </c>
    </row>
    <row r="131" spans="1:6" x14ac:dyDescent="0.25">
      <c r="A131" t="s">
        <v>129</v>
      </c>
      <c r="B131" t="s">
        <v>152</v>
      </c>
      <c r="C131" t="s">
        <v>34</v>
      </c>
      <c r="D131" s="69">
        <v>1</v>
      </c>
      <c r="F131">
        <f t="shared" si="2"/>
        <v>0</v>
      </c>
    </row>
    <row r="133" spans="1:6" x14ac:dyDescent="0.25">
      <c r="A133" t="s">
        <v>130</v>
      </c>
      <c r="B133" t="s">
        <v>131</v>
      </c>
    </row>
    <row r="134" spans="1:6" x14ac:dyDescent="0.25">
      <c r="B134" t="s">
        <v>132</v>
      </c>
      <c r="C134" t="s">
        <v>34</v>
      </c>
      <c r="D134" s="69">
        <v>3</v>
      </c>
      <c r="F134">
        <f t="shared" si="2"/>
        <v>0</v>
      </c>
    </row>
    <row r="136" spans="1:6" x14ac:dyDescent="0.25">
      <c r="A136" t="s">
        <v>133</v>
      </c>
      <c r="B136" t="s">
        <v>134</v>
      </c>
    </row>
    <row r="137" spans="1:6" x14ac:dyDescent="0.25">
      <c r="B137" t="s">
        <v>135</v>
      </c>
      <c r="C137" t="s">
        <v>34</v>
      </c>
      <c r="D137" s="69">
        <v>1</v>
      </c>
      <c r="F137">
        <f t="shared" si="2"/>
        <v>0</v>
      </c>
    </row>
    <row r="139" spans="1:6" x14ac:dyDescent="0.25">
      <c r="A139" t="s">
        <v>136</v>
      </c>
      <c r="B139" t="s">
        <v>137</v>
      </c>
      <c r="C139" t="s">
        <v>34</v>
      </c>
      <c r="D139" s="69">
        <v>1</v>
      </c>
      <c r="F139">
        <f t="shared" si="2"/>
        <v>0</v>
      </c>
    </row>
    <row r="141" spans="1:6" x14ac:dyDescent="0.25">
      <c r="A141" t="s">
        <v>138</v>
      </c>
      <c r="B141" t="s">
        <v>139</v>
      </c>
    </row>
    <row r="142" spans="1:6" x14ac:dyDescent="0.25">
      <c r="B142" t="s">
        <v>140</v>
      </c>
    </row>
    <row r="143" spans="1:6" x14ac:dyDescent="0.25">
      <c r="B143" t="s">
        <v>141</v>
      </c>
    </row>
    <row r="144" spans="1:6" x14ac:dyDescent="0.25">
      <c r="B144" t="s">
        <v>142</v>
      </c>
    </row>
    <row r="145" spans="1:6" x14ac:dyDescent="0.25">
      <c r="B145" t="s">
        <v>143</v>
      </c>
    </row>
    <row r="146" spans="1:6" x14ac:dyDescent="0.25">
      <c r="B146" t="s">
        <v>144</v>
      </c>
    </row>
    <row r="147" spans="1:6" x14ac:dyDescent="0.25">
      <c r="B147" t="s">
        <v>145</v>
      </c>
    </row>
    <row r="148" spans="1:6" x14ac:dyDescent="0.25">
      <c r="B148" t="s">
        <v>146</v>
      </c>
    </row>
    <row r="149" spans="1:6" x14ac:dyDescent="0.25">
      <c r="B149" t="s">
        <v>147</v>
      </c>
    </row>
    <row r="150" spans="1:6" x14ac:dyDescent="0.25">
      <c r="B150" t="s">
        <v>148</v>
      </c>
    </row>
    <row r="151" spans="1:6" x14ac:dyDescent="0.25">
      <c r="B151" t="s">
        <v>149</v>
      </c>
      <c r="C151" t="s">
        <v>34</v>
      </c>
      <c r="D151" s="69">
        <v>1</v>
      </c>
      <c r="F151">
        <f t="shared" si="2"/>
        <v>0</v>
      </c>
    </row>
    <row r="153" spans="1:6" x14ac:dyDescent="0.25">
      <c r="A153" t="s">
        <v>150</v>
      </c>
      <c r="B153" t="s">
        <v>151</v>
      </c>
    </row>
    <row r="154" spans="1:6" x14ac:dyDescent="0.25">
      <c r="B154" t="s">
        <v>153</v>
      </c>
    </row>
    <row r="155" spans="1:6" x14ac:dyDescent="0.25">
      <c r="B155" t="s">
        <v>154</v>
      </c>
    </row>
    <row r="156" spans="1:6" x14ac:dyDescent="0.25">
      <c r="B156" t="s">
        <v>155</v>
      </c>
    </row>
    <row r="157" spans="1:6" x14ac:dyDescent="0.25">
      <c r="B157" t="s">
        <v>156</v>
      </c>
    </row>
    <row r="158" spans="1:6" x14ac:dyDescent="0.25">
      <c r="B158" t="s">
        <v>157</v>
      </c>
    </row>
    <row r="159" spans="1:6" x14ac:dyDescent="0.25">
      <c r="B159" t="s">
        <v>158</v>
      </c>
      <c r="C159" t="s">
        <v>34</v>
      </c>
      <c r="D159" s="69">
        <v>1</v>
      </c>
      <c r="F159">
        <f t="shared" si="2"/>
        <v>0</v>
      </c>
    </row>
    <row r="161" spans="1:6" x14ac:dyDescent="0.25">
      <c r="A161" t="s">
        <v>159</v>
      </c>
      <c r="B161" t="s">
        <v>160</v>
      </c>
    </row>
    <row r="162" spans="1:6" x14ac:dyDescent="0.25">
      <c r="B162" t="s">
        <v>161</v>
      </c>
      <c r="C162" t="s">
        <v>34</v>
      </c>
      <c r="D162" s="69">
        <v>1</v>
      </c>
      <c r="F162">
        <f t="shared" si="2"/>
        <v>0</v>
      </c>
    </row>
    <row r="164" spans="1:6" x14ac:dyDescent="0.25">
      <c r="A164" t="s">
        <v>162</v>
      </c>
      <c r="B164" t="s">
        <v>163</v>
      </c>
    </row>
    <row r="165" spans="1:6" x14ac:dyDescent="0.25">
      <c r="B165" t="s">
        <v>164</v>
      </c>
      <c r="C165" t="s">
        <v>34</v>
      </c>
      <c r="D165" s="69">
        <v>1</v>
      </c>
      <c r="F165">
        <f t="shared" ref="F165:F195" si="3">E165*D165</f>
        <v>0</v>
      </c>
    </row>
    <row r="167" spans="1:6" x14ac:dyDescent="0.25">
      <c r="A167" t="s">
        <v>165</v>
      </c>
      <c r="B167" s="11" t="s">
        <v>166</v>
      </c>
    </row>
    <row r="168" spans="1:6" x14ac:dyDescent="0.25">
      <c r="B168" s="11" t="s">
        <v>167</v>
      </c>
    </row>
    <row r="169" spans="1:6" x14ac:dyDescent="0.25">
      <c r="B169" s="11" t="s">
        <v>168</v>
      </c>
      <c r="C169" t="s">
        <v>34</v>
      </c>
      <c r="D169" s="69">
        <v>2</v>
      </c>
      <c r="F169">
        <f t="shared" si="3"/>
        <v>0</v>
      </c>
    </row>
    <row r="170" spans="1:6" x14ac:dyDescent="0.25">
      <c r="B170" s="11"/>
    </row>
    <row r="171" spans="1:6" x14ac:dyDescent="0.25">
      <c r="A171" t="s">
        <v>169</v>
      </c>
      <c r="B171" s="11" t="s">
        <v>170</v>
      </c>
    </row>
    <row r="172" spans="1:6" x14ac:dyDescent="0.25">
      <c r="B172" s="11" t="s">
        <v>171</v>
      </c>
      <c r="C172" t="s">
        <v>34</v>
      </c>
      <c r="D172" s="69">
        <v>1</v>
      </c>
      <c r="F172">
        <f t="shared" si="3"/>
        <v>0</v>
      </c>
    </row>
    <row r="173" spans="1:6" x14ac:dyDescent="0.25">
      <c r="B173" s="11"/>
    </row>
    <row r="174" spans="1:6" x14ac:dyDescent="0.25">
      <c r="A174" t="s">
        <v>172</v>
      </c>
      <c r="B174" s="11" t="s">
        <v>173</v>
      </c>
    </row>
    <row r="175" spans="1:6" x14ac:dyDescent="0.25">
      <c r="B175" s="11" t="s">
        <v>174</v>
      </c>
    </row>
    <row r="176" spans="1:6" x14ac:dyDescent="0.25">
      <c r="B176" s="11" t="s">
        <v>175</v>
      </c>
      <c r="C176" t="s">
        <v>34</v>
      </c>
      <c r="D176" s="69">
        <v>1</v>
      </c>
      <c r="F176">
        <f t="shared" si="3"/>
        <v>0</v>
      </c>
    </row>
    <row r="177" spans="1:6" x14ac:dyDescent="0.25">
      <c r="B177" s="11"/>
    </row>
    <row r="178" spans="1:6" x14ac:dyDescent="0.25">
      <c r="A178" t="s">
        <v>176</v>
      </c>
      <c r="B178" s="12" t="s">
        <v>177</v>
      </c>
    </row>
    <row r="179" spans="1:6" x14ac:dyDescent="0.25">
      <c r="B179" s="11" t="s">
        <v>178</v>
      </c>
    </row>
    <row r="180" spans="1:6" x14ac:dyDescent="0.25">
      <c r="B180" s="13" t="s">
        <v>195</v>
      </c>
      <c r="C180" t="s">
        <v>179</v>
      </c>
      <c r="D180" s="69">
        <v>10</v>
      </c>
      <c r="F180">
        <f t="shared" si="3"/>
        <v>0</v>
      </c>
    </row>
    <row r="181" spans="1:6" x14ac:dyDescent="0.25">
      <c r="B181" s="13" t="s">
        <v>196</v>
      </c>
      <c r="C181" t="s">
        <v>179</v>
      </c>
      <c r="D181" s="69">
        <v>10</v>
      </c>
      <c r="F181">
        <f t="shared" si="3"/>
        <v>0</v>
      </c>
    </row>
    <row r="182" spans="1:6" x14ac:dyDescent="0.25">
      <c r="B182" s="13" t="s">
        <v>197</v>
      </c>
      <c r="C182" t="s">
        <v>179</v>
      </c>
      <c r="D182" s="69">
        <v>10</v>
      </c>
      <c r="F182">
        <f t="shared" si="3"/>
        <v>0</v>
      </c>
    </row>
    <row r="183" spans="1:6" x14ac:dyDescent="0.25">
      <c r="B183" s="11"/>
    </row>
    <row r="184" spans="1:6" ht="30" x14ac:dyDescent="0.25">
      <c r="A184" t="s">
        <v>180</v>
      </c>
      <c r="B184" s="13" t="s">
        <v>181</v>
      </c>
    </row>
    <row r="185" spans="1:6" x14ac:dyDescent="0.25">
      <c r="B185" s="13" t="s">
        <v>183</v>
      </c>
      <c r="C185" t="s">
        <v>34</v>
      </c>
      <c r="D185" s="69">
        <v>2</v>
      </c>
      <c r="F185">
        <f t="shared" si="3"/>
        <v>0</v>
      </c>
    </row>
    <row r="186" spans="1:6" x14ac:dyDescent="0.25">
      <c r="B186" s="13" t="s">
        <v>184</v>
      </c>
      <c r="C186" t="s">
        <v>34</v>
      </c>
      <c r="D186" s="69">
        <v>12</v>
      </c>
      <c r="F186">
        <f t="shared" si="3"/>
        <v>0</v>
      </c>
    </row>
    <row r="187" spans="1:6" x14ac:dyDescent="0.25">
      <c r="B187" s="13" t="s">
        <v>182</v>
      </c>
      <c r="C187" t="s">
        <v>34</v>
      </c>
      <c r="D187" s="69">
        <v>4</v>
      </c>
      <c r="F187">
        <f t="shared" si="3"/>
        <v>0</v>
      </c>
    </row>
    <row r="188" spans="1:6" x14ac:dyDescent="0.25">
      <c r="B188" s="13" t="s">
        <v>185</v>
      </c>
      <c r="C188" t="s">
        <v>34</v>
      </c>
      <c r="D188" s="69">
        <v>6</v>
      </c>
      <c r="F188">
        <f t="shared" si="3"/>
        <v>0</v>
      </c>
    </row>
    <row r="190" spans="1:6" x14ac:dyDescent="0.25">
      <c r="A190" t="s">
        <v>186</v>
      </c>
      <c r="B190" t="s">
        <v>187</v>
      </c>
    </row>
    <row r="191" spans="1:6" x14ac:dyDescent="0.25">
      <c r="B191" t="s">
        <v>188</v>
      </c>
    </row>
    <row r="192" spans="1:6" x14ac:dyDescent="0.25">
      <c r="B192" t="s">
        <v>189</v>
      </c>
    </row>
    <row r="193" spans="1:6" x14ac:dyDescent="0.25">
      <c r="B193" t="s">
        <v>190</v>
      </c>
    </row>
    <row r="194" spans="1:6" x14ac:dyDescent="0.25">
      <c r="B194" s="16" t="s">
        <v>192</v>
      </c>
      <c r="C194" t="s">
        <v>179</v>
      </c>
      <c r="D194" s="69">
        <v>10</v>
      </c>
      <c r="F194">
        <f t="shared" si="3"/>
        <v>0</v>
      </c>
    </row>
    <row r="195" spans="1:6" x14ac:dyDescent="0.25">
      <c r="B195" s="16" t="s">
        <v>191</v>
      </c>
      <c r="C195" t="s">
        <v>179</v>
      </c>
      <c r="D195" s="69">
        <v>10</v>
      </c>
      <c r="F195">
        <f t="shared" si="3"/>
        <v>0</v>
      </c>
    </row>
    <row r="196" spans="1:6" x14ac:dyDescent="0.25">
      <c r="B196" s="16"/>
    </row>
    <row r="197" spans="1:6" x14ac:dyDescent="0.25">
      <c r="A197" t="s">
        <v>539</v>
      </c>
      <c r="B197" s="16" t="s">
        <v>540</v>
      </c>
      <c r="C197" t="s">
        <v>538</v>
      </c>
      <c r="D197" s="69">
        <v>3</v>
      </c>
      <c r="F197">
        <f>SUM(F30:F195)/100*D197</f>
        <v>0</v>
      </c>
    </row>
    <row r="198" spans="1:6" x14ac:dyDescent="0.25">
      <c r="B198" s="16"/>
    </row>
    <row r="199" spans="1:6" x14ac:dyDescent="0.25">
      <c r="A199" t="s">
        <v>43</v>
      </c>
      <c r="B199" s="16" t="s">
        <v>541</v>
      </c>
      <c r="C199" t="s">
        <v>234</v>
      </c>
      <c r="D199" s="69">
        <v>1</v>
      </c>
      <c r="F199">
        <f t="shared" ref="F199" si="4">E199*D199</f>
        <v>0</v>
      </c>
    </row>
    <row r="200" spans="1:6" ht="15.75" thickBot="1" x14ac:dyDescent="0.3">
      <c r="A200" s="9"/>
      <c r="B200" s="15"/>
      <c r="C200" s="9"/>
      <c r="D200" s="70"/>
      <c r="E200" s="9"/>
      <c r="F200" s="9"/>
    </row>
    <row r="201" spans="1:6" x14ac:dyDescent="0.25">
      <c r="A201" s="1"/>
      <c r="B201" s="1" t="s">
        <v>26</v>
      </c>
      <c r="C201" s="1"/>
      <c r="D201" s="68"/>
      <c r="E201" s="1"/>
      <c r="F201" s="1">
        <f>SUM(F30:F199)</f>
        <v>0</v>
      </c>
    </row>
    <row r="202" spans="1:6" x14ac:dyDescent="0.25">
      <c r="A202" s="1"/>
      <c r="B202" s="1"/>
      <c r="C202" s="1"/>
      <c r="D202" s="68"/>
      <c r="E202" s="1"/>
      <c r="F202" s="1"/>
    </row>
    <row r="203" spans="1:6" x14ac:dyDescent="0.25">
      <c r="A203" s="1"/>
      <c r="B203" s="1"/>
      <c r="C203" s="1"/>
      <c r="D203" s="68"/>
      <c r="E203" s="1"/>
      <c r="F203" s="1"/>
    </row>
    <row r="205" spans="1:6" x14ac:dyDescent="0.25">
      <c r="A205" s="5" t="s">
        <v>21</v>
      </c>
      <c r="B205" s="4" t="s">
        <v>22</v>
      </c>
      <c r="C205" s="3" t="s">
        <v>23</v>
      </c>
      <c r="D205" s="76" t="s">
        <v>24</v>
      </c>
      <c r="E205" s="2" t="s">
        <v>25</v>
      </c>
      <c r="F205" s="6" t="s">
        <v>26</v>
      </c>
    </row>
    <row r="207" spans="1:6" ht="15.75" thickBot="1" x14ac:dyDescent="0.3">
      <c r="A207" s="9" t="s">
        <v>19</v>
      </c>
      <c r="B207" s="8" t="s">
        <v>27</v>
      </c>
      <c r="C207" s="9"/>
      <c r="D207" s="70"/>
      <c r="E207" s="9"/>
      <c r="F207" s="9"/>
    </row>
    <row r="208" spans="1:6" x14ac:dyDescent="0.25">
      <c r="B208" s="7" t="s">
        <v>238</v>
      </c>
    </row>
    <row r="209" spans="1:6" x14ac:dyDescent="0.25">
      <c r="A209" s="1"/>
      <c r="B209" s="1"/>
      <c r="C209" s="1"/>
      <c r="D209" s="68"/>
      <c r="E209" s="1"/>
      <c r="F209" s="1"/>
    </row>
    <row r="210" spans="1:6" s="11" customFormat="1" x14ac:dyDescent="0.25">
      <c r="A210" s="11" t="s">
        <v>17</v>
      </c>
      <c r="B210" s="11" t="s">
        <v>239</v>
      </c>
      <c r="D210" s="77"/>
    </row>
    <row r="211" spans="1:6" s="11" customFormat="1" x14ac:dyDescent="0.25">
      <c r="B211" s="11" t="s">
        <v>240</v>
      </c>
      <c r="D211" s="77"/>
    </row>
    <row r="212" spans="1:6" s="11" customFormat="1" x14ac:dyDescent="0.25">
      <c r="B212" s="11" t="s">
        <v>241</v>
      </c>
      <c r="D212" s="77"/>
    </row>
    <row r="213" spans="1:6" s="11" customFormat="1" x14ac:dyDescent="0.25">
      <c r="B213" t="s">
        <v>244</v>
      </c>
      <c r="D213" s="77"/>
    </row>
    <row r="214" spans="1:6" s="11" customFormat="1" x14ac:dyDescent="0.25">
      <c r="B214" s="11" t="s">
        <v>243</v>
      </c>
      <c r="D214" s="77"/>
    </row>
    <row r="215" spans="1:6" s="11" customFormat="1" x14ac:dyDescent="0.25">
      <c r="B215" s="11" t="s">
        <v>242</v>
      </c>
      <c r="C215" s="11" t="s">
        <v>179</v>
      </c>
      <c r="D215" s="77">
        <v>60</v>
      </c>
      <c r="F215" s="11">
        <f>E215*D215</f>
        <v>0</v>
      </c>
    </row>
    <row r="216" spans="1:6" s="11" customFormat="1" x14ac:dyDescent="0.25">
      <c r="D216" s="77"/>
    </row>
    <row r="217" spans="1:6" s="11" customFormat="1" x14ac:dyDescent="0.25">
      <c r="A217" s="11" t="s">
        <v>245</v>
      </c>
      <c r="B217" s="11" t="s">
        <v>248</v>
      </c>
      <c r="D217" s="77"/>
    </row>
    <row r="218" spans="1:6" x14ac:dyDescent="0.25">
      <c r="B218" t="s">
        <v>246</v>
      </c>
      <c r="C218" s="11" t="s">
        <v>34</v>
      </c>
      <c r="D218" s="77">
        <v>1</v>
      </c>
      <c r="F218" s="11">
        <f t="shared" ref="F218:F230" si="5">E218*D218</f>
        <v>0</v>
      </c>
    </row>
    <row r="219" spans="1:6" x14ac:dyDescent="0.25">
      <c r="B219" t="s">
        <v>247</v>
      </c>
      <c r="C219" t="s">
        <v>179</v>
      </c>
      <c r="D219" s="69">
        <v>60</v>
      </c>
      <c r="F219" s="11">
        <f t="shared" si="5"/>
        <v>0</v>
      </c>
    </row>
    <row r="220" spans="1:6" x14ac:dyDescent="0.25">
      <c r="F220" s="11"/>
    </row>
    <row r="221" spans="1:6" x14ac:dyDescent="0.25">
      <c r="A221" t="s">
        <v>37</v>
      </c>
      <c r="B221" t="s">
        <v>249</v>
      </c>
      <c r="F221" s="11"/>
    </row>
    <row r="222" spans="1:6" x14ac:dyDescent="0.25">
      <c r="B222" t="s">
        <v>250</v>
      </c>
      <c r="F222" s="11"/>
    </row>
    <row r="223" spans="1:6" x14ac:dyDescent="0.25">
      <c r="B223" t="s">
        <v>183</v>
      </c>
      <c r="C223" t="s">
        <v>179</v>
      </c>
      <c r="D223" s="69">
        <v>132</v>
      </c>
      <c r="F223" s="11">
        <f t="shared" si="5"/>
        <v>0</v>
      </c>
    </row>
    <row r="224" spans="1:6" x14ac:dyDescent="0.25">
      <c r="F224" s="11"/>
    </row>
    <row r="225" spans="1:6" x14ac:dyDescent="0.25">
      <c r="A225" t="s">
        <v>39</v>
      </c>
      <c r="B225" t="s">
        <v>251</v>
      </c>
      <c r="F225" s="11"/>
    </row>
    <row r="226" spans="1:6" x14ac:dyDescent="0.25">
      <c r="B226" t="s">
        <v>252</v>
      </c>
      <c r="C226" t="s">
        <v>179</v>
      </c>
      <c r="D226" s="69">
        <v>84</v>
      </c>
      <c r="F226" s="11">
        <f t="shared" si="5"/>
        <v>0</v>
      </c>
    </row>
    <row r="227" spans="1:6" x14ac:dyDescent="0.25">
      <c r="F227" s="11"/>
    </row>
    <row r="228" spans="1:6" x14ac:dyDescent="0.25">
      <c r="A228" t="s">
        <v>43</v>
      </c>
      <c r="B228" t="s">
        <v>257</v>
      </c>
      <c r="C228" t="s">
        <v>34</v>
      </c>
      <c r="D228" s="69">
        <v>1</v>
      </c>
      <c r="F228" s="11">
        <f t="shared" si="5"/>
        <v>0</v>
      </c>
    </row>
    <row r="229" spans="1:6" x14ac:dyDescent="0.25">
      <c r="F229" s="11"/>
    </row>
    <row r="230" spans="1:6" x14ac:dyDescent="0.25">
      <c r="A230" t="s">
        <v>48</v>
      </c>
      <c r="B230" t="s">
        <v>258</v>
      </c>
      <c r="C230" t="s">
        <v>34</v>
      </c>
      <c r="D230" s="69">
        <v>1</v>
      </c>
      <c r="F230" s="11">
        <f t="shared" si="5"/>
        <v>0</v>
      </c>
    </row>
    <row r="231" spans="1:6" x14ac:dyDescent="0.25">
      <c r="B231" s="16"/>
    </row>
    <row r="232" spans="1:6" x14ac:dyDescent="0.25">
      <c r="A232" t="s">
        <v>39</v>
      </c>
      <c r="B232" s="16" t="s">
        <v>540</v>
      </c>
      <c r="C232" t="s">
        <v>538</v>
      </c>
      <c r="D232" s="69">
        <v>3</v>
      </c>
      <c r="F232">
        <f>SUM(F215:F230)/100*D232</f>
        <v>0</v>
      </c>
    </row>
    <row r="233" spans="1:6" x14ac:dyDescent="0.25">
      <c r="B233" s="16"/>
    </row>
    <row r="234" spans="1:6" x14ac:dyDescent="0.25">
      <c r="A234" t="s">
        <v>43</v>
      </c>
      <c r="B234" s="16" t="s">
        <v>541</v>
      </c>
      <c r="C234" t="s">
        <v>234</v>
      </c>
      <c r="D234" s="69">
        <v>1</v>
      </c>
      <c r="F234">
        <f t="shared" ref="F234" si="6">E234*D234</f>
        <v>0</v>
      </c>
    </row>
    <row r="235" spans="1:6" ht="15.75" thickBot="1" x14ac:dyDescent="0.3">
      <c r="A235" s="9"/>
      <c r="B235" s="9"/>
      <c r="C235" s="9"/>
      <c r="D235" s="70"/>
      <c r="E235" s="9"/>
      <c r="F235" s="23"/>
    </row>
    <row r="236" spans="1:6" x14ac:dyDescent="0.25">
      <c r="B236" s="1" t="s">
        <v>259</v>
      </c>
      <c r="F236" s="11">
        <f>SUM(F215:F234)</f>
        <v>0</v>
      </c>
    </row>
    <row r="237" spans="1:6" x14ac:dyDescent="0.25">
      <c r="B237" s="1"/>
      <c r="F237" s="11"/>
    </row>
    <row r="240" spans="1:6" x14ac:dyDescent="0.25">
      <c r="A240" s="5" t="s">
        <v>21</v>
      </c>
      <c r="B240" s="4" t="s">
        <v>22</v>
      </c>
      <c r="C240" s="3" t="s">
        <v>23</v>
      </c>
      <c r="D240" s="76" t="s">
        <v>24</v>
      </c>
      <c r="E240" s="2" t="s">
        <v>25</v>
      </c>
      <c r="F240" s="6" t="s">
        <v>26</v>
      </c>
    </row>
    <row r="242" spans="1:6" ht="15.75" thickBot="1" x14ac:dyDescent="0.3">
      <c r="A242" s="9" t="s">
        <v>37</v>
      </c>
      <c r="B242" s="8" t="s">
        <v>27</v>
      </c>
      <c r="C242" s="9"/>
      <c r="D242" s="70"/>
      <c r="E242" s="9"/>
      <c r="F242" s="9"/>
    </row>
    <row r="243" spans="1:6" x14ac:dyDescent="0.25">
      <c r="B243" s="7" t="s">
        <v>20</v>
      </c>
    </row>
    <row r="244" spans="1:6" x14ac:dyDescent="0.25">
      <c r="B244" s="17"/>
    </row>
    <row r="245" spans="1:6" x14ac:dyDescent="0.25">
      <c r="A245" t="s">
        <v>17</v>
      </c>
      <c r="B245" s="16" t="s">
        <v>203</v>
      </c>
    </row>
    <row r="246" spans="1:6" x14ac:dyDescent="0.25">
      <c r="B246" t="s">
        <v>204</v>
      </c>
    </row>
    <row r="247" spans="1:6" x14ac:dyDescent="0.25">
      <c r="B247" t="s">
        <v>205</v>
      </c>
    </row>
    <row r="248" spans="1:6" x14ac:dyDescent="0.25">
      <c r="B248" t="s">
        <v>206</v>
      </c>
    </row>
    <row r="249" spans="1:6" x14ac:dyDescent="0.25">
      <c r="B249" t="s">
        <v>207</v>
      </c>
    </row>
    <row r="250" spans="1:6" x14ac:dyDescent="0.25">
      <c r="B250" t="s">
        <v>208</v>
      </c>
    </row>
    <row r="251" spans="1:6" x14ac:dyDescent="0.25">
      <c r="B251" t="s">
        <v>209</v>
      </c>
    </row>
    <row r="252" spans="1:6" x14ac:dyDescent="0.25">
      <c r="B252" t="s">
        <v>210</v>
      </c>
    </row>
    <row r="253" spans="1:6" x14ac:dyDescent="0.25">
      <c r="B253" s="14" t="s">
        <v>211</v>
      </c>
      <c r="C253" t="s">
        <v>34</v>
      </c>
      <c r="D253" s="69">
        <v>3</v>
      </c>
      <c r="F253">
        <f>E253*D253</f>
        <v>0</v>
      </c>
    </row>
    <row r="254" spans="1:6" x14ac:dyDescent="0.25">
      <c r="B254" s="14"/>
    </row>
    <row r="255" spans="1:6" x14ac:dyDescent="0.25">
      <c r="A255" s="20" t="s">
        <v>19</v>
      </c>
      <c r="B255" s="20" t="s">
        <v>199</v>
      </c>
    </row>
    <row r="256" spans="1:6" x14ac:dyDescent="0.25">
      <c r="A256" s="20"/>
      <c r="B256" s="20" t="s">
        <v>200</v>
      </c>
    </row>
    <row r="257" spans="1:6" x14ac:dyDescent="0.25">
      <c r="A257" s="20"/>
      <c r="B257" s="20" t="s">
        <v>201</v>
      </c>
    </row>
    <row r="258" spans="1:6" x14ac:dyDescent="0.25">
      <c r="A258" s="20"/>
      <c r="B258" s="16" t="s">
        <v>202</v>
      </c>
      <c r="C258" t="s">
        <v>34</v>
      </c>
      <c r="D258" s="69">
        <v>3</v>
      </c>
      <c r="F258">
        <f t="shared" ref="F258:F291" si="7">E258*D258</f>
        <v>0</v>
      </c>
    </row>
    <row r="260" spans="1:6" x14ac:dyDescent="0.25">
      <c r="A260" t="s">
        <v>37</v>
      </c>
      <c r="B260" s="12" t="s">
        <v>177</v>
      </c>
    </row>
    <row r="261" spans="1:6" x14ac:dyDescent="0.25">
      <c r="B261" s="11" t="s">
        <v>178</v>
      </c>
    </row>
    <row r="262" spans="1:6" x14ac:dyDescent="0.25">
      <c r="B262" s="13" t="s">
        <v>212</v>
      </c>
      <c r="C262" t="s">
        <v>179</v>
      </c>
      <c r="D262" s="69">
        <v>60</v>
      </c>
      <c r="F262">
        <f t="shared" si="7"/>
        <v>0</v>
      </c>
    </row>
    <row r="264" spans="1:6" x14ac:dyDescent="0.25">
      <c r="A264" t="s">
        <v>39</v>
      </c>
      <c r="B264" s="21" t="s">
        <v>213</v>
      </c>
    </row>
    <row r="265" spans="1:6" x14ac:dyDescent="0.25">
      <c r="B265" t="s">
        <v>214</v>
      </c>
    </row>
    <row r="266" spans="1:6" x14ac:dyDescent="0.25">
      <c r="B266" t="s">
        <v>215</v>
      </c>
    </row>
    <row r="267" spans="1:6" x14ac:dyDescent="0.25">
      <c r="B267" t="s">
        <v>216</v>
      </c>
    </row>
    <row r="268" spans="1:6" x14ac:dyDescent="0.25">
      <c r="B268" t="s">
        <v>217</v>
      </c>
    </row>
    <row r="269" spans="1:6" x14ac:dyDescent="0.25">
      <c r="B269" t="s">
        <v>218</v>
      </c>
    </row>
    <row r="270" spans="1:6" x14ac:dyDescent="0.25">
      <c r="B270" t="s">
        <v>219</v>
      </c>
    </row>
    <row r="271" spans="1:6" x14ac:dyDescent="0.25">
      <c r="B271" t="s">
        <v>220</v>
      </c>
      <c r="C271" t="s">
        <v>221</v>
      </c>
      <c r="D271" s="69">
        <v>185</v>
      </c>
      <c r="F271">
        <f t="shared" si="7"/>
        <v>0</v>
      </c>
    </row>
    <row r="273" spans="1:6" x14ac:dyDescent="0.25">
      <c r="A273" t="s">
        <v>222</v>
      </c>
      <c r="B273" s="14" t="s">
        <v>223</v>
      </c>
    </row>
    <row r="274" spans="1:6" x14ac:dyDescent="0.25">
      <c r="B274" t="s">
        <v>224</v>
      </c>
    </row>
    <row r="275" spans="1:6" x14ac:dyDescent="0.25">
      <c r="B275" s="14" t="s">
        <v>225</v>
      </c>
    </row>
    <row r="276" spans="1:6" x14ac:dyDescent="0.25">
      <c r="B276" t="s">
        <v>226</v>
      </c>
    </row>
    <row r="277" spans="1:6" x14ac:dyDescent="0.25">
      <c r="B277" t="s">
        <v>227</v>
      </c>
      <c r="C277" t="s">
        <v>179</v>
      </c>
      <c r="D277" s="69">
        <v>2000</v>
      </c>
      <c r="F277">
        <f t="shared" si="7"/>
        <v>0</v>
      </c>
    </row>
    <row r="279" spans="1:6" x14ac:dyDescent="0.25">
      <c r="A279" t="s">
        <v>48</v>
      </c>
      <c r="B279" s="16" t="s">
        <v>228</v>
      </c>
    </row>
    <row r="280" spans="1:6" x14ac:dyDescent="0.25">
      <c r="B280" s="22" t="s">
        <v>229</v>
      </c>
      <c r="C280" t="s">
        <v>234</v>
      </c>
      <c r="D280" s="69">
        <v>1</v>
      </c>
      <c r="F280">
        <f t="shared" si="7"/>
        <v>0</v>
      </c>
    </row>
    <row r="281" spans="1:6" x14ac:dyDescent="0.25">
      <c r="B281" s="22"/>
    </row>
    <row r="282" spans="1:6" x14ac:dyDescent="0.25">
      <c r="B282" s="22" t="s">
        <v>230</v>
      </c>
      <c r="C282" t="s">
        <v>179</v>
      </c>
      <c r="D282" s="69">
        <v>300</v>
      </c>
      <c r="F282">
        <f t="shared" si="7"/>
        <v>0</v>
      </c>
    </row>
    <row r="283" spans="1:6" x14ac:dyDescent="0.25">
      <c r="B283" s="22"/>
    </row>
    <row r="284" spans="1:6" x14ac:dyDescent="0.25">
      <c r="B284" s="22" t="s">
        <v>231</v>
      </c>
      <c r="C284" t="s">
        <v>235</v>
      </c>
      <c r="D284" s="69">
        <v>30</v>
      </c>
      <c r="F284">
        <f t="shared" si="7"/>
        <v>0</v>
      </c>
    </row>
    <row r="285" spans="1:6" x14ac:dyDescent="0.25">
      <c r="B285" s="22"/>
    </row>
    <row r="286" spans="1:6" x14ac:dyDescent="0.25">
      <c r="B286" s="22" t="s">
        <v>232</v>
      </c>
      <c r="C286" t="s">
        <v>221</v>
      </c>
      <c r="D286" s="69">
        <v>350</v>
      </c>
      <c r="F286">
        <f t="shared" si="7"/>
        <v>0</v>
      </c>
    </row>
    <row r="287" spans="1:6" x14ac:dyDescent="0.25">
      <c r="B287" s="22"/>
    </row>
    <row r="288" spans="1:6" x14ac:dyDescent="0.25">
      <c r="B288" s="16" t="s">
        <v>233</v>
      </c>
      <c r="C288" t="s">
        <v>34</v>
      </c>
      <c r="D288" s="69">
        <v>80</v>
      </c>
      <c r="F288">
        <f t="shared" si="7"/>
        <v>0</v>
      </c>
    </row>
    <row r="290" spans="1:6" x14ac:dyDescent="0.25">
      <c r="A290" t="s">
        <v>52</v>
      </c>
      <c r="B290" t="s">
        <v>236</v>
      </c>
    </row>
    <row r="291" spans="1:6" x14ac:dyDescent="0.25">
      <c r="B291" t="s">
        <v>237</v>
      </c>
      <c r="C291" t="s">
        <v>221</v>
      </c>
      <c r="D291" s="69">
        <v>1000</v>
      </c>
      <c r="F291">
        <f t="shared" si="7"/>
        <v>0</v>
      </c>
    </row>
    <row r="292" spans="1:6" x14ac:dyDescent="0.25">
      <c r="B292" s="16"/>
    </row>
    <row r="293" spans="1:6" x14ac:dyDescent="0.25">
      <c r="A293" t="s">
        <v>39</v>
      </c>
      <c r="B293" s="16" t="s">
        <v>540</v>
      </c>
      <c r="C293" t="s">
        <v>538</v>
      </c>
      <c r="D293" s="69">
        <v>3</v>
      </c>
      <c r="F293">
        <f>SUM(F253:F291)/100*D293</f>
        <v>0</v>
      </c>
    </row>
    <row r="294" spans="1:6" x14ac:dyDescent="0.25">
      <c r="B294" s="16"/>
    </row>
    <row r="295" spans="1:6" x14ac:dyDescent="0.25">
      <c r="A295" t="s">
        <v>43</v>
      </c>
      <c r="B295" s="16" t="s">
        <v>541</v>
      </c>
      <c r="C295" t="s">
        <v>234</v>
      </c>
      <c r="D295" s="69">
        <v>1</v>
      </c>
      <c r="F295">
        <f>E295*D295</f>
        <v>0</v>
      </c>
    </row>
    <row r="296" spans="1:6" ht="15.75" thickBot="1" x14ac:dyDescent="0.3">
      <c r="A296" s="9"/>
      <c r="B296" s="19"/>
      <c r="C296" s="9"/>
      <c r="D296" s="70"/>
      <c r="E296" s="9"/>
      <c r="F296" s="9"/>
    </row>
    <row r="297" spans="1:6" x14ac:dyDescent="0.25">
      <c r="B297" s="1" t="s">
        <v>26</v>
      </c>
      <c r="F297" s="1">
        <f>SUM(F253:F295)</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F466"/>
  <sheetViews>
    <sheetView tabSelected="1" topLeftCell="A249" workbookViewId="0">
      <selection activeCell="B255" sqref="B255"/>
    </sheetView>
  </sheetViews>
  <sheetFormatPr defaultRowHeight="15" x14ac:dyDescent="0.25"/>
  <cols>
    <col min="1" max="1" width="5.7109375" customWidth="1"/>
    <col min="2" max="2" width="75.28515625" bestFit="1" customWidth="1"/>
    <col min="3" max="4" width="9.140625" style="69"/>
  </cols>
  <sheetData>
    <row r="5" spans="1:6" x14ac:dyDescent="0.25">
      <c r="A5" s="1" t="s">
        <v>10</v>
      </c>
      <c r="B5" s="1" t="s">
        <v>29</v>
      </c>
      <c r="C5" s="68"/>
      <c r="D5" s="68"/>
      <c r="E5" s="1" t="s">
        <v>15</v>
      </c>
      <c r="F5" s="1"/>
    </row>
    <row r="7" spans="1:6" x14ac:dyDescent="0.25">
      <c r="A7" t="s">
        <v>17</v>
      </c>
      <c r="B7" s="11" t="s">
        <v>398</v>
      </c>
      <c r="E7" t="s">
        <v>15</v>
      </c>
      <c r="F7">
        <f>F221</f>
        <v>0</v>
      </c>
    </row>
    <row r="8" spans="1:6" ht="15.75" thickBot="1" x14ac:dyDescent="0.3">
      <c r="A8" s="9" t="s">
        <v>19</v>
      </c>
      <c r="B8" s="23" t="s">
        <v>399</v>
      </c>
      <c r="C8" s="70"/>
      <c r="D8" s="70"/>
      <c r="E8" s="9" t="s">
        <v>15</v>
      </c>
      <c r="F8" s="9">
        <f>F466</f>
        <v>0</v>
      </c>
    </row>
    <row r="9" spans="1:6" x14ac:dyDescent="0.25">
      <c r="B9" s="1" t="s">
        <v>26</v>
      </c>
      <c r="E9" s="1" t="s">
        <v>15</v>
      </c>
      <c r="F9">
        <f>SUM(F7:F8)</f>
        <v>0</v>
      </c>
    </row>
    <row r="11" spans="1:6" x14ac:dyDescent="0.25">
      <c r="B11" t="s">
        <v>582</v>
      </c>
    </row>
    <row r="12" spans="1:6" x14ac:dyDescent="0.25">
      <c r="B12" t="s">
        <v>583</v>
      </c>
    </row>
    <row r="13" spans="1:6" x14ac:dyDescent="0.25">
      <c r="B13" t="s">
        <v>584</v>
      </c>
    </row>
    <row r="14" spans="1:6" x14ac:dyDescent="0.25">
      <c r="B14" t="s">
        <v>585</v>
      </c>
    </row>
    <row r="15" spans="1:6" x14ac:dyDescent="0.25">
      <c r="B15" t="s">
        <v>588</v>
      </c>
    </row>
    <row r="16" spans="1:6" x14ac:dyDescent="0.25">
      <c r="B16" t="s">
        <v>586</v>
      </c>
    </row>
    <row r="17" spans="1:6" x14ac:dyDescent="0.25">
      <c r="B17" t="s">
        <v>587</v>
      </c>
    </row>
    <row r="18" spans="1:6" x14ac:dyDescent="0.25">
      <c r="B18" t="s">
        <v>589</v>
      </c>
    </row>
    <row r="19" spans="1:6" x14ac:dyDescent="0.25">
      <c r="B19" t="s">
        <v>590</v>
      </c>
    </row>
    <row r="20" spans="1:6" x14ac:dyDescent="0.25">
      <c r="B20" t="s">
        <v>591</v>
      </c>
    </row>
    <row r="21" spans="1:6" x14ac:dyDescent="0.25">
      <c r="B21" t="s">
        <v>592</v>
      </c>
    </row>
    <row r="22" spans="1:6" x14ac:dyDescent="0.25">
      <c r="B22" t="s">
        <v>593</v>
      </c>
    </row>
    <row r="23" spans="1:6" x14ac:dyDescent="0.25">
      <c r="B23" t="s">
        <v>594</v>
      </c>
    </row>
    <row r="24" spans="1:6" x14ac:dyDescent="0.25">
      <c r="B24" t="s">
        <v>596</v>
      </c>
    </row>
    <row r="25" spans="1:6" x14ac:dyDescent="0.25">
      <c r="B25" t="s">
        <v>595</v>
      </c>
    </row>
    <row r="26" spans="1:6" x14ac:dyDescent="0.25">
      <c r="B26" t="s">
        <v>597</v>
      </c>
    </row>
    <row r="27" spans="1:6" x14ac:dyDescent="0.25">
      <c r="B27" t="s">
        <v>598</v>
      </c>
    </row>
    <row r="28" spans="1:6" x14ac:dyDescent="0.25">
      <c r="B28" t="s">
        <v>599</v>
      </c>
    </row>
    <row r="31" spans="1:6" x14ac:dyDescent="0.25">
      <c r="A31" s="5" t="s">
        <v>21</v>
      </c>
      <c r="B31" s="4" t="s">
        <v>22</v>
      </c>
      <c r="C31" s="3" t="s">
        <v>23</v>
      </c>
      <c r="D31" s="76" t="s">
        <v>24</v>
      </c>
      <c r="E31" s="2" t="s">
        <v>25</v>
      </c>
      <c r="F31" s="6" t="s">
        <v>26</v>
      </c>
    </row>
    <row r="33" spans="1:6" ht="15.75" thickBot="1" x14ac:dyDescent="0.3">
      <c r="A33" s="9" t="s">
        <v>17</v>
      </c>
      <c r="B33" s="8" t="s">
        <v>27</v>
      </c>
      <c r="C33" s="70"/>
      <c r="D33" s="70"/>
      <c r="E33" s="9"/>
      <c r="F33" s="9"/>
    </row>
    <row r="34" spans="1:6" x14ac:dyDescent="0.25">
      <c r="B34" s="7" t="s">
        <v>397</v>
      </c>
    </row>
    <row r="36" spans="1:6" x14ac:dyDescent="0.25">
      <c r="A36" t="s">
        <v>17</v>
      </c>
      <c r="B36" t="s">
        <v>266</v>
      </c>
    </row>
    <row r="37" spans="1:6" x14ac:dyDescent="0.25">
      <c r="B37" t="s">
        <v>267</v>
      </c>
    </row>
    <row r="38" spans="1:6" x14ac:dyDescent="0.25">
      <c r="B38" t="s">
        <v>268</v>
      </c>
    </row>
    <row r="39" spans="1:6" x14ac:dyDescent="0.25">
      <c r="B39" t="s">
        <v>269</v>
      </c>
    </row>
    <row r="40" spans="1:6" x14ac:dyDescent="0.25">
      <c r="B40" t="s">
        <v>270</v>
      </c>
    </row>
    <row r="41" spans="1:6" x14ac:dyDescent="0.25">
      <c r="B41" s="1" t="s">
        <v>271</v>
      </c>
    </row>
    <row r="42" spans="1:6" x14ac:dyDescent="0.25">
      <c r="B42" t="s">
        <v>272</v>
      </c>
    </row>
    <row r="43" spans="1:6" x14ac:dyDescent="0.25">
      <c r="B43" t="s">
        <v>273</v>
      </c>
    </row>
    <row r="44" spans="1:6" x14ac:dyDescent="0.25">
      <c r="B44" t="s">
        <v>274</v>
      </c>
    </row>
    <row r="45" spans="1:6" x14ac:dyDescent="0.25">
      <c r="B45" t="s">
        <v>275</v>
      </c>
    </row>
    <row r="46" spans="1:6" x14ac:dyDescent="0.25">
      <c r="B46" t="s">
        <v>276</v>
      </c>
    </row>
    <row r="47" spans="1:6" x14ac:dyDescent="0.25">
      <c r="B47" t="s">
        <v>277</v>
      </c>
    </row>
    <row r="49" spans="2:2" x14ac:dyDescent="0.25">
      <c r="B49" t="s">
        <v>278</v>
      </c>
    </row>
    <row r="51" spans="2:2" x14ac:dyDescent="0.25">
      <c r="B51" t="s">
        <v>279</v>
      </c>
    </row>
    <row r="52" spans="2:2" x14ac:dyDescent="0.25">
      <c r="B52" t="s">
        <v>280</v>
      </c>
    </row>
    <row r="53" spans="2:2" x14ac:dyDescent="0.25">
      <c r="B53" t="s">
        <v>281</v>
      </c>
    </row>
    <row r="54" spans="2:2" x14ac:dyDescent="0.25">
      <c r="B54" t="s">
        <v>282</v>
      </c>
    </row>
    <row r="55" spans="2:2" x14ac:dyDescent="0.25">
      <c r="B55" t="s">
        <v>283</v>
      </c>
    </row>
    <row r="56" spans="2:2" x14ac:dyDescent="0.25">
      <c r="B56" t="s">
        <v>284</v>
      </c>
    </row>
    <row r="58" spans="2:2" x14ac:dyDescent="0.25">
      <c r="B58" t="s">
        <v>285</v>
      </c>
    </row>
    <row r="59" spans="2:2" x14ac:dyDescent="0.25">
      <c r="B59" t="s">
        <v>286</v>
      </c>
    </row>
    <row r="60" spans="2:2" x14ac:dyDescent="0.25">
      <c r="B60" t="s">
        <v>287</v>
      </c>
    </row>
    <row r="61" spans="2:2" x14ac:dyDescent="0.25">
      <c r="B61" t="s">
        <v>288</v>
      </c>
    </row>
    <row r="62" spans="2:2" x14ac:dyDescent="0.25">
      <c r="B62" t="s">
        <v>289</v>
      </c>
    </row>
    <row r="63" spans="2:2" x14ac:dyDescent="0.25">
      <c r="B63" t="s">
        <v>290</v>
      </c>
    </row>
    <row r="64" spans="2:2" x14ac:dyDescent="0.25">
      <c r="B64" t="s">
        <v>291</v>
      </c>
    </row>
    <row r="65" spans="2:2" x14ac:dyDescent="0.25">
      <c r="B65" t="s">
        <v>292</v>
      </c>
    </row>
    <row r="66" spans="2:2" x14ac:dyDescent="0.25">
      <c r="B66" t="s">
        <v>293</v>
      </c>
    </row>
    <row r="67" spans="2:2" x14ac:dyDescent="0.25">
      <c r="B67" t="s">
        <v>294</v>
      </c>
    </row>
    <row r="68" spans="2:2" x14ac:dyDescent="0.25">
      <c r="B68" t="s">
        <v>296</v>
      </c>
    </row>
    <row r="69" spans="2:2" x14ac:dyDescent="0.25">
      <c r="B69" t="s">
        <v>295</v>
      </c>
    </row>
    <row r="70" spans="2:2" x14ac:dyDescent="0.25">
      <c r="B70" t="s">
        <v>297</v>
      </c>
    </row>
    <row r="72" spans="2:2" x14ac:dyDescent="0.25">
      <c r="B72" t="s">
        <v>298</v>
      </c>
    </row>
    <row r="73" spans="2:2" x14ac:dyDescent="0.25">
      <c r="B73" t="s">
        <v>299</v>
      </c>
    </row>
    <row r="74" spans="2:2" x14ac:dyDescent="0.25">
      <c r="B74" t="s">
        <v>300</v>
      </c>
    </row>
    <row r="75" spans="2:2" x14ac:dyDescent="0.25">
      <c r="B75" t="s">
        <v>301</v>
      </c>
    </row>
    <row r="76" spans="2:2" x14ac:dyDescent="0.25">
      <c r="B76" t="s">
        <v>302</v>
      </c>
    </row>
    <row r="77" spans="2:2" x14ac:dyDescent="0.25">
      <c r="B77" t="s">
        <v>303</v>
      </c>
    </row>
    <row r="78" spans="2:2" x14ac:dyDescent="0.25">
      <c r="B78" t="s">
        <v>304</v>
      </c>
    </row>
    <row r="80" spans="2:2" x14ac:dyDescent="0.25">
      <c r="B80" t="s">
        <v>305</v>
      </c>
    </row>
    <row r="81" spans="1:6" x14ac:dyDescent="0.25">
      <c r="B81" t="s">
        <v>306</v>
      </c>
    </row>
    <row r="83" spans="1:6" x14ac:dyDescent="0.25">
      <c r="B83" t="s">
        <v>307</v>
      </c>
    </row>
    <row r="84" spans="1:6" x14ac:dyDescent="0.25">
      <c r="B84" t="s">
        <v>308</v>
      </c>
      <c r="C84" s="69" t="s">
        <v>34</v>
      </c>
      <c r="D84" s="69">
        <v>1</v>
      </c>
      <c r="F84">
        <f>D84*E84</f>
        <v>0</v>
      </c>
    </row>
    <row r="86" spans="1:6" x14ac:dyDescent="0.25">
      <c r="A86" t="s">
        <v>19</v>
      </c>
      <c r="B86" t="s">
        <v>309</v>
      </c>
    </row>
    <row r="87" spans="1:6" x14ac:dyDescent="0.25">
      <c r="B87" t="s">
        <v>310</v>
      </c>
      <c r="C87" s="69" t="s">
        <v>34</v>
      </c>
      <c r="D87" s="69">
        <v>1</v>
      </c>
      <c r="F87">
        <f t="shared" ref="F87:F148" si="0">D87*E87</f>
        <v>0</v>
      </c>
    </row>
    <row r="89" spans="1:6" x14ac:dyDescent="0.25">
      <c r="A89" t="s">
        <v>311</v>
      </c>
      <c r="B89" t="s">
        <v>312</v>
      </c>
    </row>
    <row r="90" spans="1:6" x14ac:dyDescent="0.25">
      <c r="B90" t="s">
        <v>313</v>
      </c>
    </row>
    <row r="91" spans="1:6" x14ac:dyDescent="0.25">
      <c r="B91" t="s">
        <v>314</v>
      </c>
    </row>
    <row r="92" spans="1:6" x14ac:dyDescent="0.25">
      <c r="B92" t="s">
        <v>315</v>
      </c>
      <c r="C92" s="69" t="s">
        <v>316</v>
      </c>
      <c r="D92" s="69">
        <v>1270</v>
      </c>
      <c r="F92">
        <f t="shared" si="0"/>
        <v>0</v>
      </c>
    </row>
    <row r="94" spans="1:6" x14ac:dyDescent="0.25">
      <c r="A94" t="s">
        <v>39</v>
      </c>
      <c r="B94" t="s">
        <v>317</v>
      </c>
    </row>
    <row r="95" spans="1:6" x14ac:dyDescent="0.25">
      <c r="B95" t="s">
        <v>318</v>
      </c>
    </row>
    <row r="96" spans="1:6" x14ac:dyDescent="0.25">
      <c r="B96" t="s">
        <v>319</v>
      </c>
    </row>
    <row r="97" spans="1:6" x14ac:dyDescent="0.25">
      <c r="B97" t="s">
        <v>320</v>
      </c>
      <c r="C97" s="69" t="s">
        <v>221</v>
      </c>
      <c r="D97" s="69">
        <v>100</v>
      </c>
      <c r="F97">
        <f t="shared" si="0"/>
        <v>0</v>
      </c>
    </row>
    <row r="98" spans="1:6" x14ac:dyDescent="0.25">
      <c r="B98" t="s">
        <v>321</v>
      </c>
      <c r="C98" s="69" t="s">
        <v>221</v>
      </c>
      <c r="D98" s="69">
        <v>75</v>
      </c>
      <c r="F98">
        <f t="shared" si="0"/>
        <v>0</v>
      </c>
    </row>
    <row r="99" spans="1:6" x14ac:dyDescent="0.25">
      <c r="B99" t="s">
        <v>322</v>
      </c>
      <c r="C99" s="69" t="s">
        <v>221</v>
      </c>
      <c r="D99" s="69">
        <v>20</v>
      </c>
      <c r="F99">
        <f t="shared" si="0"/>
        <v>0</v>
      </c>
    </row>
    <row r="100" spans="1:6" x14ac:dyDescent="0.25">
      <c r="B100" t="s">
        <v>323</v>
      </c>
      <c r="C100" s="69" t="s">
        <v>221</v>
      </c>
      <c r="D100" s="69">
        <v>40</v>
      </c>
      <c r="F100">
        <f t="shared" si="0"/>
        <v>0</v>
      </c>
    </row>
    <row r="102" spans="1:6" x14ac:dyDescent="0.25">
      <c r="A102" t="s">
        <v>43</v>
      </c>
      <c r="B102" t="s">
        <v>324</v>
      </c>
    </row>
    <row r="103" spans="1:6" x14ac:dyDescent="0.25">
      <c r="B103" t="s">
        <v>325</v>
      </c>
    </row>
    <row r="104" spans="1:6" x14ac:dyDescent="0.25">
      <c r="B104" t="s">
        <v>326</v>
      </c>
      <c r="C104" s="69" t="s">
        <v>179</v>
      </c>
      <c r="D104" s="69">
        <v>20</v>
      </c>
      <c r="F104">
        <f t="shared" si="0"/>
        <v>0</v>
      </c>
    </row>
    <row r="105" spans="1:6" x14ac:dyDescent="0.25">
      <c r="B105" t="s">
        <v>327</v>
      </c>
      <c r="C105" s="69" t="s">
        <v>179</v>
      </c>
      <c r="D105" s="69">
        <v>5</v>
      </c>
      <c r="F105">
        <f t="shared" si="0"/>
        <v>0</v>
      </c>
    </row>
    <row r="106" spans="1:6" x14ac:dyDescent="0.25">
      <c r="B106" t="s">
        <v>328</v>
      </c>
      <c r="C106" s="69" t="s">
        <v>179</v>
      </c>
      <c r="D106" s="69">
        <v>15</v>
      </c>
      <c r="F106">
        <f t="shared" si="0"/>
        <v>0</v>
      </c>
    </row>
    <row r="107" spans="1:6" x14ac:dyDescent="0.25">
      <c r="B107" t="s">
        <v>329</v>
      </c>
      <c r="C107" s="69" t="s">
        <v>179</v>
      </c>
      <c r="D107" s="69">
        <v>12</v>
      </c>
      <c r="F107">
        <f t="shared" si="0"/>
        <v>0</v>
      </c>
    </row>
    <row r="108" spans="1:6" x14ac:dyDescent="0.25">
      <c r="B108" t="s">
        <v>330</v>
      </c>
      <c r="C108" s="69" t="s">
        <v>179</v>
      </c>
      <c r="D108" s="69">
        <v>20</v>
      </c>
      <c r="F108">
        <f t="shared" si="0"/>
        <v>0</v>
      </c>
    </row>
    <row r="109" spans="1:6" x14ac:dyDescent="0.25">
      <c r="B109" t="s">
        <v>331</v>
      </c>
      <c r="C109" s="69" t="s">
        <v>179</v>
      </c>
      <c r="D109" s="69">
        <v>42</v>
      </c>
      <c r="F109">
        <f t="shared" si="0"/>
        <v>0</v>
      </c>
    </row>
    <row r="110" spans="1:6" x14ac:dyDescent="0.25">
      <c r="B110" t="s">
        <v>332</v>
      </c>
      <c r="C110" s="69" t="s">
        <v>179</v>
      </c>
      <c r="D110" s="69">
        <v>22</v>
      </c>
      <c r="F110">
        <f t="shared" si="0"/>
        <v>0</v>
      </c>
    </row>
    <row r="112" spans="1:6" x14ac:dyDescent="0.25">
      <c r="A112" t="s">
        <v>48</v>
      </c>
      <c r="B112" t="s">
        <v>333</v>
      </c>
    </row>
    <row r="113" spans="1:6" x14ac:dyDescent="0.25">
      <c r="B113" t="s">
        <v>326</v>
      </c>
      <c r="C113" s="69" t="s">
        <v>179</v>
      </c>
      <c r="D113" s="69">
        <v>5</v>
      </c>
      <c r="F113">
        <f t="shared" si="0"/>
        <v>0</v>
      </c>
    </row>
    <row r="114" spans="1:6" x14ac:dyDescent="0.25">
      <c r="B114" t="s">
        <v>327</v>
      </c>
      <c r="C114" s="69" t="s">
        <v>179</v>
      </c>
      <c r="D114" s="69">
        <v>2</v>
      </c>
      <c r="F114">
        <f t="shared" si="0"/>
        <v>0</v>
      </c>
    </row>
    <row r="115" spans="1:6" x14ac:dyDescent="0.25">
      <c r="B115" t="s">
        <v>328</v>
      </c>
      <c r="C115" s="69" t="s">
        <v>179</v>
      </c>
      <c r="D115" s="69">
        <v>12</v>
      </c>
      <c r="F115">
        <f t="shared" si="0"/>
        <v>0</v>
      </c>
    </row>
    <row r="117" spans="1:6" x14ac:dyDescent="0.25">
      <c r="A117" t="s">
        <v>52</v>
      </c>
      <c r="B117" t="s">
        <v>334</v>
      </c>
    </row>
    <row r="118" spans="1:6" x14ac:dyDescent="0.25">
      <c r="B118" t="s">
        <v>335</v>
      </c>
      <c r="C118" s="69" t="s">
        <v>221</v>
      </c>
      <c r="D118" s="69">
        <v>51</v>
      </c>
      <c r="F118">
        <f t="shared" si="0"/>
        <v>0</v>
      </c>
    </row>
    <row r="120" spans="1:6" x14ac:dyDescent="0.25">
      <c r="A120" t="s">
        <v>54</v>
      </c>
      <c r="B120" t="s">
        <v>334</v>
      </c>
    </row>
    <row r="121" spans="1:6" x14ac:dyDescent="0.25">
      <c r="B121" t="s">
        <v>336</v>
      </c>
      <c r="C121" s="69" t="s">
        <v>221</v>
      </c>
      <c r="D121" s="69">
        <v>56</v>
      </c>
      <c r="F121">
        <f t="shared" si="0"/>
        <v>0</v>
      </c>
    </row>
    <row r="123" spans="1:6" x14ac:dyDescent="0.25">
      <c r="A123" t="s">
        <v>60</v>
      </c>
      <c r="B123" t="s">
        <v>337</v>
      </c>
    </row>
    <row r="124" spans="1:6" x14ac:dyDescent="0.25">
      <c r="B124" t="s">
        <v>338</v>
      </c>
    </row>
    <row r="125" spans="1:6" x14ac:dyDescent="0.25">
      <c r="B125" s="27" t="s">
        <v>339</v>
      </c>
      <c r="C125" s="69" t="s">
        <v>34</v>
      </c>
      <c r="D125" s="69">
        <v>2</v>
      </c>
      <c r="F125">
        <f t="shared" si="0"/>
        <v>0</v>
      </c>
    </row>
    <row r="126" spans="1:6" x14ac:dyDescent="0.25">
      <c r="B126" s="27" t="s">
        <v>340</v>
      </c>
      <c r="C126" s="69" t="s">
        <v>34</v>
      </c>
      <c r="D126" s="69">
        <v>7</v>
      </c>
      <c r="F126">
        <f t="shared" si="0"/>
        <v>0</v>
      </c>
    </row>
    <row r="127" spans="1:6" x14ac:dyDescent="0.25">
      <c r="B127" s="27" t="s">
        <v>341</v>
      </c>
      <c r="C127" s="69" t="s">
        <v>34</v>
      </c>
      <c r="D127" s="69">
        <v>1</v>
      </c>
      <c r="F127">
        <f t="shared" si="0"/>
        <v>0</v>
      </c>
    </row>
    <row r="128" spans="1:6" x14ac:dyDescent="0.25">
      <c r="B128" s="27" t="s">
        <v>342</v>
      </c>
      <c r="C128" s="69" t="s">
        <v>34</v>
      </c>
      <c r="D128" s="69">
        <v>4</v>
      </c>
      <c r="F128">
        <f t="shared" si="0"/>
        <v>0</v>
      </c>
    </row>
    <row r="129" spans="1:6" x14ac:dyDescent="0.25">
      <c r="B129" s="27" t="s">
        <v>343</v>
      </c>
      <c r="C129" s="69" t="s">
        <v>34</v>
      </c>
      <c r="D129" s="69">
        <v>2</v>
      </c>
      <c r="F129">
        <f t="shared" si="0"/>
        <v>0</v>
      </c>
    </row>
    <row r="130" spans="1:6" x14ac:dyDescent="0.25">
      <c r="B130" s="27" t="s">
        <v>344</v>
      </c>
      <c r="C130" s="69" t="s">
        <v>34</v>
      </c>
      <c r="D130" s="69">
        <v>7</v>
      </c>
      <c r="F130">
        <f t="shared" si="0"/>
        <v>0</v>
      </c>
    </row>
    <row r="131" spans="1:6" x14ac:dyDescent="0.25">
      <c r="B131" s="27" t="s">
        <v>345</v>
      </c>
      <c r="C131" s="69" t="s">
        <v>34</v>
      </c>
      <c r="D131" s="69">
        <v>2</v>
      </c>
      <c r="F131">
        <f t="shared" si="0"/>
        <v>0</v>
      </c>
    </row>
    <row r="133" spans="1:6" x14ac:dyDescent="0.25">
      <c r="A133" t="s">
        <v>63</v>
      </c>
      <c r="B133" t="s">
        <v>346</v>
      </c>
    </row>
    <row r="134" spans="1:6" x14ac:dyDescent="0.25">
      <c r="B134" t="s">
        <v>347</v>
      </c>
    </row>
    <row r="135" spans="1:6" x14ac:dyDescent="0.25">
      <c r="B135" t="s">
        <v>348</v>
      </c>
      <c r="C135" s="69" t="s">
        <v>34</v>
      </c>
      <c r="D135" s="69">
        <v>3</v>
      </c>
      <c r="F135">
        <f t="shared" si="0"/>
        <v>0</v>
      </c>
    </row>
    <row r="136" spans="1:6" x14ac:dyDescent="0.25">
      <c r="B136" t="s">
        <v>349</v>
      </c>
      <c r="C136" s="69" t="s">
        <v>34</v>
      </c>
      <c r="D136" s="69">
        <v>1</v>
      </c>
      <c r="F136">
        <f t="shared" si="0"/>
        <v>0</v>
      </c>
    </row>
    <row r="137" spans="1:6" x14ac:dyDescent="0.25">
      <c r="B137" t="s">
        <v>350</v>
      </c>
      <c r="C137" s="69" t="s">
        <v>34</v>
      </c>
      <c r="D137" s="69">
        <v>2</v>
      </c>
      <c r="F137">
        <f t="shared" si="0"/>
        <v>0</v>
      </c>
    </row>
    <row r="139" spans="1:6" x14ac:dyDescent="0.25">
      <c r="A139" t="s">
        <v>65</v>
      </c>
      <c r="B139" t="s">
        <v>351</v>
      </c>
    </row>
    <row r="140" spans="1:6" x14ac:dyDescent="0.25">
      <c r="B140" t="s">
        <v>352</v>
      </c>
    </row>
    <row r="141" spans="1:6" x14ac:dyDescent="0.25">
      <c r="B141" t="s">
        <v>353</v>
      </c>
      <c r="C141" s="69" t="s">
        <v>34</v>
      </c>
      <c r="D141" s="69">
        <v>1</v>
      </c>
      <c r="F141">
        <f t="shared" si="0"/>
        <v>0</v>
      </c>
    </row>
    <row r="142" spans="1:6" x14ac:dyDescent="0.25">
      <c r="B142" t="s">
        <v>354</v>
      </c>
      <c r="C142" s="69" t="s">
        <v>34</v>
      </c>
      <c r="D142" s="69">
        <v>5</v>
      </c>
      <c r="F142">
        <f t="shared" si="0"/>
        <v>0</v>
      </c>
    </row>
    <row r="143" spans="1:6" x14ac:dyDescent="0.25">
      <c r="B143" t="s">
        <v>354</v>
      </c>
      <c r="C143" s="69" t="s">
        <v>34</v>
      </c>
      <c r="D143" s="69">
        <v>1</v>
      </c>
      <c r="F143">
        <f t="shared" si="0"/>
        <v>0</v>
      </c>
    </row>
    <row r="144" spans="1:6" x14ac:dyDescent="0.25">
      <c r="B144" t="s">
        <v>355</v>
      </c>
      <c r="C144" s="69" t="s">
        <v>34</v>
      </c>
      <c r="D144" s="69">
        <v>1</v>
      </c>
      <c r="F144">
        <f t="shared" si="0"/>
        <v>0</v>
      </c>
    </row>
    <row r="145" spans="1:6" x14ac:dyDescent="0.25">
      <c r="B145" t="s">
        <v>356</v>
      </c>
      <c r="C145" s="69" t="s">
        <v>34</v>
      </c>
      <c r="D145" s="69">
        <v>1</v>
      </c>
      <c r="F145">
        <f t="shared" si="0"/>
        <v>0</v>
      </c>
    </row>
    <row r="147" spans="1:6" x14ac:dyDescent="0.25">
      <c r="A147" t="s">
        <v>69</v>
      </c>
      <c r="B147" t="s">
        <v>357</v>
      </c>
    </row>
    <row r="148" spans="1:6" x14ac:dyDescent="0.25">
      <c r="B148" t="s">
        <v>358</v>
      </c>
      <c r="C148" s="69" t="s">
        <v>34</v>
      </c>
      <c r="D148" s="69">
        <v>45</v>
      </c>
      <c r="F148">
        <f t="shared" si="0"/>
        <v>0</v>
      </c>
    </row>
    <row r="150" spans="1:6" x14ac:dyDescent="0.25">
      <c r="A150" t="s">
        <v>71</v>
      </c>
      <c r="B150" t="s">
        <v>360</v>
      </c>
    </row>
    <row r="151" spans="1:6" x14ac:dyDescent="0.25">
      <c r="B151" t="s">
        <v>359</v>
      </c>
      <c r="C151" s="69" t="s">
        <v>34</v>
      </c>
      <c r="D151" s="69">
        <v>11</v>
      </c>
      <c r="F151">
        <f t="shared" ref="F151:F200" si="1">D151*E151</f>
        <v>0</v>
      </c>
    </row>
    <row r="152" spans="1:6" x14ac:dyDescent="0.25">
      <c r="B152" t="s">
        <v>361</v>
      </c>
      <c r="C152" s="69" t="s">
        <v>34</v>
      </c>
      <c r="D152" s="69">
        <v>7</v>
      </c>
      <c r="F152">
        <f t="shared" si="1"/>
        <v>0</v>
      </c>
    </row>
    <row r="153" spans="1:6" x14ac:dyDescent="0.25">
      <c r="B153" t="s">
        <v>362</v>
      </c>
      <c r="C153" s="69" t="s">
        <v>34</v>
      </c>
      <c r="D153" s="69">
        <v>4</v>
      </c>
      <c r="F153">
        <f t="shared" si="1"/>
        <v>0</v>
      </c>
    </row>
    <row r="155" spans="1:6" x14ac:dyDescent="0.25">
      <c r="A155" t="s">
        <v>76</v>
      </c>
      <c r="B155" t="s">
        <v>363</v>
      </c>
    </row>
    <row r="156" spans="1:6" x14ac:dyDescent="0.25">
      <c r="B156" t="s">
        <v>364</v>
      </c>
    </row>
    <row r="157" spans="1:6" x14ac:dyDescent="0.25">
      <c r="B157" t="s">
        <v>365</v>
      </c>
      <c r="C157" s="69" t="s">
        <v>34</v>
      </c>
      <c r="D157" s="69">
        <v>1</v>
      </c>
      <c r="F157">
        <f t="shared" si="1"/>
        <v>0</v>
      </c>
    </row>
    <row r="158" spans="1:6" x14ac:dyDescent="0.25">
      <c r="B158" t="s">
        <v>366</v>
      </c>
      <c r="C158" s="69" t="s">
        <v>34</v>
      </c>
      <c r="D158" s="69">
        <v>1</v>
      </c>
      <c r="F158">
        <f t="shared" si="1"/>
        <v>0</v>
      </c>
    </row>
    <row r="160" spans="1:6" x14ac:dyDescent="0.25">
      <c r="A160" t="s">
        <v>80</v>
      </c>
      <c r="B160" t="s">
        <v>367</v>
      </c>
    </row>
    <row r="161" spans="1:6" x14ac:dyDescent="0.25">
      <c r="B161" t="s">
        <v>368</v>
      </c>
    </row>
    <row r="162" spans="1:6" x14ac:dyDescent="0.25">
      <c r="B162" t="s">
        <v>369</v>
      </c>
      <c r="C162" s="69" t="s">
        <v>34</v>
      </c>
      <c r="D162" s="69">
        <v>1</v>
      </c>
      <c r="F162">
        <f t="shared" si="1"/>
        <v>0</v>
      </c>
    </row>
    <row r="163" spans="1:6" x14ac:dyDescent="0.25">
      <c r="B163" t="s">
        <v>370</v>
      </c>
      <c r="C163" s="69" t="s">
        <v>34</v>
      </c>
      <c r="D163" s="69">
        <v>1</v>
      </c>
      <c r="F163">
        <f t="shared" si="1"/>
        <v>0</v>
      </c>
    </row>
    <row r="164" spans="1:6" x14ac:dyDescent="0.25">
      <c r="B164" t="s">
        <v>371</v>
      </c>
      <c r="C164" s="69" t="s">
        <v>34</v>
      </c>
      <c r="D164" s="69">
        <v>1</v>
      </c>
      <c r="F164">
        <f t="shared" si="1"/>
        <v>0</v>
      </c>
    </row>
    <row r="166" spans="1:6" x14ac:dyDescent="0.25">
      <c r="A166" t="s">
        <v>92</v>
      </c>
      <c r="B166" t="s">
        <v>372</v>
      </c>
    </row>
    <row r="167" spans="1:6" x14ac:dyDescent="0.25">
      <c r="B167" t="s">
        <v>373</v>
      </c>
    </row>
    <row r="168" spans="1:6" x14ac:dyDescent="0.25">
      <c r="B168" t="s">
        <v>374</v>
      </c>
      <c r="C168" s="69" t="s">
        <v>34</v>
      </c>
      <c r="D168" s="69">
        <v>1</v>
      </c>
      <c r="F168">
        <f t="shared" si="1"/>
        <v>0</v>
      </c>
    </row>
    <row r="169" spans="1:6" x14ac:dyDescent="0.25">
      <c r="B169" t="s">
        <v>375</v>
      </c>
      <c r="C169" s="69" t="s">
        <v>34</v>
      </c>
      <c r="D169" s="69">
        <v>1</v>
      </c>
      <c r="F169">
        <f t="shared" si="1"/>
        <v>0</v>
      </c>
    </row>
    <row r="171" spans="1:6" x14ac:dyDescent="0.25">
      <c r="A171" t="s">
        <v>95</v>
      </c>
      <c r="B171" t="s">
        <v>376</v>
      </c>
    </row>
    <row r="172" spans="1:6" x14ac:dyDescent="0.25">
      <c r="B172" t="s">
        <v>377</v>
      </c>
    </row>
    <row r="173" spans="1:6" x14ac:dyDescent="0.25">
      <c r="B173" t="s">
        <v>378</v>
      </c>
    </row>
    <row r="174" spans="1:6" x14ac:dyDescent="0.25">
      <c r="B174" t="s">
        <v>379</v>
      </c>
    </row>
    <row r="175" spans="1:6" x14ac:dyDescent="0.25">
      <c r="B175" t="s">
        <v>380</v>
      </c>
      <c r="C175" s="69" t="s">
        <v>34</v>
      </c>
      <c r="D175" s="69">
        <v>8</v>
      </c>
      <c r="F175">
        <f t="shared" si="1"/>
        <v>0</v>
      </c>
    </row>
    <row r="177" spans="1:6" x14ac:dyDescent="0.25">
      <c r="A177" t="s">
        <v>97</v>
      </c>
      <c r="B177" t="s">
        <v>381</v>
      </c>
    </row>
    <row r="178" spans="1:6" x14ac:dyDescent="0.25">
      <c r="B178" t="s">
        <v>382</v>
      </c>
      <c r="C178" s="69" t="s">
        <v>34</v>
      </c>
      <c r="D178" s="69">
        <v>1</v>
      </c>
      <c r="F178">
        <f t="shared" si="1"/>
        <v>0</v>
      </c>
    </row>
    <row r="179" spans="1:6" x14ac:dyDescent="0.25">
      <c r="B179" t="s">
        <v>383</v>
      </c>
      <c r="C179" s="69" t="s">
        <v>34</v>
      </c>
      <c r="D179" s="69">
        <v>1</v>
      </c>
      <c r="F179">
        <f t="shared" si="1"/>
        <v>0</v>
      </c>
    </row>
    <row r="181" spans="1:6" x14ac:dyDescent="0.25">
      <c r="A181" t="s">
        <v>108</v>
      </c>
      <c r="B181" t="s">
        <v>384</v>
      </c>
    </row>
    <row r="182" spans="1:6" x14ac:dyDescent="0.25">
      <c r="B182" t="s">
        <v>385</v>
      </c>
    </row>
    <row r="183" spans="1:6" x14ac:dyDescent="0.25">
      <c r="B183" t="s">
        <v>386</v>
      </c>
      <c r="C183" s="69" t="s">
        <v>34</v>
      </c>
      <c r="D183" s="69">
        <v>4</v>
      </c>
      <c r="F183">
        <f t="shared" si="1"/>
        <v>0</v>
      </c>
    </row>
    <row r="185" spans="1:6" x14ac:dyDescent="0.25">
      <c r="A185" t="s">
        <v>112</v>
      </c>
      <c r="B185" t="s">
        <v>387</v>
      </c>
    </row>
    <row r="186" spans="1:6" x14ac:dyDescent="0.25">
      <c r="B186" t="s">
        <v>388</v>
      </c>
      <c r="C186" s="69" t="s">
        <v>34</v>
      </c>
      <c r="D186" s="69">
        <v>10</v>
      </c>
      <c r="F186">
        <f t="shared" si="1"/>
        <v>0</v>
      </c>
    </row>
    <row r="188" spans="1:6" x14ac:dyDescent="0.25">
      <c r="A188" t="s">
        <v>117</v>
      </c>
      <c r="B188" t="s">
        <v>389</v>
      </c>
    </row>
    <row r="189" spans="1:6" x14ac:dyDescent="0.25">
      <c r="B189" t="s">
        <v>390</v>
      </c>
      <c r="C189" s="69" t="s">
        <v>234</v>
      </c>
      <c r="D189" s="69">
        <v>1</v>
      </c>
      <c r="F189">
        <f t="shared" si="1"/>
        <v>0</v>
      </c>
    </row>
    <row r="191" spans="1:6" x14ac:dyDescent="0.25">
      <c r="A191" t="s">
        <v>120</v>
      </c>
      <c r="B191" t="s">
        <v>391</v>
      </c>
    </row>
    <row r="192" spans="1:6" x14ac:dyDescent="0.25">
      <c r="B192" t="s">
        <v>392</v>
      </c>
      <c r="C192" s="69" t="s">
        <v>34</v>
      </c>
      <c r="D192" s="69">
        <v>8</v>
      </c>
      <c r="F192">
        <f t="shared" si="1"/>
        <v>0</v>
      </c>
    </row>
    <row r="194" spans="1:6" x14ac:dyDescent="0.25">
      <c r="A194" t="s">
        <v>127</v>
      </c>
      <c r="B194" t="s">
        <v>393</v>
      </c>
      <c r="C194" s="69" t="s">
        <v>234</v>
      </c>
      <c r="D194" s="69">
        <v>1</v>
      </c>
      <c r="F194">
        <f t="shared" si="1"/>
        <v>0</v>
      </c>
    </row>
    <row r="196" spans="1:6" x14ac:dyDescent="0.25">
      <c r="A196" t="s">
        <v>129</v>
      </c>
      <c r="B196" t="s">
        <v>394</v>
      </c>
      <c r="C196" s="69" t="s">
        <v>234</v>
      </c>
      <c r="D196" s="69">
        <v>1</v>
      </c>
      <c r="F196">
        <f t="shared" si="1"/>
        <v>0</v>
      </c>
    </row>
    <row r="198" spans="1:6" x14ac:dyDescent="0.25">
      <c r="A198" t="s">
        <v>130</v>
      </c>
      <c r="B198" t="s">
        <v>395</v>
      </c>
      <c r="C198" s="69" t="s">
        <v>234</v>
      </c>
      <c r="D198" s="69">
        <v>1</v>
      </c>
      <c r="F198">
        <f t="shared" si="1"/>
        <v>0</v>
      </c>
    </row>
    <row r="200" spans="1:6" x14ac:dyDescent="0.25">
      <c r="A200" t="s">
        <v>133</v>
      </c>
      <c r="B200" t="s">
        <v>396</v>
      </c>
      <c r="C200" s="69" t="s">
        <v>34</v>
      </c>
      <c r="D200" s="69">
        <v>3</v>
      </c>
      <c r="F200">
        <f t="shared" si="1"/>
        <v>0</v>
      </c>
    </row>
    <row r="201" spans="1:6" x14ac:dyDescent="0.25">
      <c r="B201" s="16"/>
      <c r="C201"/>
    </row>
    <row r="202" spans="1:6" x14ac:dyDescent="0.25">
      <c r="A202" s="18" t="s">
        <v>17</v>
      </c>
      <c r="B202" t="s">
        <v>193</v>
      </c>
      <c r="C202" s="7"/>
      <c r="D202" s="78"/>
      <c r="E202" s="7"/>
      <c r="F202" s="7"/>
    </row>
    <row r="203" spans="1:6" x14ac:dyDescent="0.25">
      <c r="A203" s="18"/>
      <c r="B203" t="s">
        <v>128</v>
      </c>
      <c r="C203" s="17" t="s">
        <v>34</v>
      </c>
      <c r="D203" s="72">
        <v>1</v>
      </c>
      <c r="E203" s="17"/>
      <c r="F203" s="17">
        <f>E203*D203</f>
        <v>0</v>
      </c>
    </row>
    <row r="204" spans="1:6" x14ac:dyDescent="0.25">
      <c r="A204" s="11"/>
      <c r="B204" s="11"/>
      <c r="C204"/>
      <c r="F204" s="17"/>
    </row>
    <row r="205" spans="1:6" x14ac:dyDescent="0.25">
      <c r="A205" s="11" t="s">
        <v>19</v>
      </c>
      <c r="B205" s="12" t="s">
        <v>177</v>
      </c>
      <c r="C205"/>
      <c r="F205" s="17"/>
    </row>
    <row r="206" spans="1:6" x14ac:dyDescent="0.25">
      <c r="B206" s="11" t="s">
        <v>178</v>
      </c>
      <c r="C206"/>
      <c r="F206" s="17"/>
    </row>
    <row r="207" spans="1:6" x14ac:dyDescent="0.25">
      <c r="B207" s="13" t="s">
        <v>198</v>
      </c>
      <c r="C207" t="s">
        <v>179</v>
      </c>
      <c r="D207" s="69">
        <v>20</v>
      </c>
      <c r="F207" s="17">
        <f t="shared" ref="F207:F215" si="2">E207*D207</f>
        <v>0</v>
      </c>
    </row>
    <row r="208" spans="1:6" x14ac:dyDescent="0.25">
      <c r="B208" s="13" t="s">
        <v>195</v>
      </c>
      <c r="C208" t="s">
        <v>179</v>
      </c>
      <c r="D208" s="69">
        <v>30</v>
      </c>
      <c r="F208" s="17">
        <f t="shared" si="2"/>
        <v>0</v>
      </c>
    </row>
    <row r="209" spans="1:6" x14ac:dyDescent="0.25">
      <c r="B209" s="13"/>
      <c r="C209"/>
      <c r="F209" s="17"/>
    </row>
    <row r="210" spans="1:6" x14ac:dyDescent="0.25">
      <c r="A210" t="s">
        <v>37</v>
      </c>
      <c r="B210" t="s">
        <v>72</v>
      </c>
      <c r="C210"/>
      <c r="F210" s="17"/>
    </row>
    <row r="211" spans="1:6" x14ac:dyDescent="0.25">
      <c r="B211" s="13" t="s">
        <v>255</v>
      </c>
      <c r="C211"/>
      <c r="F211" s="17"/>
    </row>
    <row r="212" spans="1:6" x14ac:dyDescent="0.25">
      <c r="B212" t="s">
        <v>73</v>
      </c>
      <c r="C212"/>
      <c r="F212" s="17"/>
    </row>
    <row r="213" spans="1:6" x14ac:dyDescent="0.25">
      <c r="B213" t="s">
        <v>74</v>
      </c>
      <c r="C213"/>
      <c r="F213" s="17"/>
    </row>
    <row r="214" spans="1:6" x14ac:dyDescent="0.25">
      <c r="B214" t="s">
        <v>253</v>
      </c>
      <c r="C214"/>
      <c r="F214" s="17"/>
    </row>
    <row r="215" spans="1:6" x14ac:dyDescent="0.25">
      <c r="B215" t="s">
        <v>256</v>
      </c>
      <c r="C215" t="s">
        <v>34</v>
      </c>
      <c r="D215" s="69">
        <v>1</v>
      </c>
      <c r="F215" s="17">
        <f t="shared" si="2"/>
        <v>0</v>
      </c>
    </row>
    <row r="216" spans="1:6" x14ac:dyDescent="0.25">
      <c r="B216" s="16"/>
      <c r="C216"/>
    </row>
    <row r="217" spans="1:6" x14ac:dyDescent="0.25">
      <c r="A217" t="s">
        <v>39</v>
      </c>
      <c r="B217" s="16" t="s">
        <v>540</v>
      </c>
      <c r="C217" t="s">
        <v>538</v>
      </c>
      <c r="D217" s="69">
        <v>3</v>
      </c>
      <c r="F217">
        <f>SUM(F84:F200)/100*D217</f>
        <v>0</v>
      </c>
    </row>
    <row r="218" spans="1:6" x14ac:dyDescent="0.25">
      <c r="B218" s="16"/>
      <c r="C218"/>
    </row>
    <row r="219" spans="1:6" x14ac:dyDescent="0.25">
      <c r="A219" t="s">
        <v>43</v>
      </c>
      <c r="B219" s="16" t="s">
        <v>541</v>
      </c>
      <c r="C219" t="s">
        <v>234</v>
      </c>
      <c r="D219" s="69">
        <v>1</v>
      </c>
      <c r="F219">
        <f>E219*D219</f>
        <v>0</v>
      </c>
    </row>
    <row r="220" spans="1:6" ht="15.75" thickBot="1" x14ac:dyDescent="0.3">
      <c r="A220" s="9"/>
      <c r="B220" s="9"/>
      <c r="C220" s="70"/>
      <c r="D220" s="70"/>
      <c r="E220" s="9"/>
      <c r="F220" s="9"/>
    </row>
    <row r="221" spans="1:6" x14ac:dyDescent="0.25">
      <c r="B221" s="1" t="s">
        <v>259</v>
      </c>
      <c r="F221">
        <f>SUM(F84:F219)</f>
        <v>0</v>
      </c>
    </row>
    <row r="224" spans="1:6" x14ac:dyDescent="0.25">
      <c r="A224" s="5" t="s">
        <v>21</v>
      </c>
      <c r="B224" s="4" t="s">
        <v>22</v>
      </c>
      <c r="C224" s="3" t="s">
        <v>23</v>
      </c>
      <c r="D224" s="76" t="s">
        <v>24</v>
      </c>
      <c r="E224" s="2" t="s">
        <v>25</v>
      </c>
      <c r="F224" s="6" t="s">
        <v>26</v>
      </c>
    </row>
    <row r="226" spans="1:6" ht="15.75" thickBot="1" x14ac:dyDescent="0.3">
      <c r="A226" s="8" t="s">
        <v>19</v>
      </c>
      <c r="B226" s="8" t="s">
        <v>27</v>
      </c>
      <c r="C226" s="70"/>
      <c r="D226" s="70"/>
      <c r="E226" s="9"/>
      <c r="F226" s="9"/>
    </row>
    <row r="227" spans="1:6" x14ac:dyDescent="0.25">
      <c r="B227" s="7" t="s">
        <v>400</v>
      </c>
    </row>
    <row r="229" spans="1:6" x14ac:dyDescent="0.25">
      <c r="A229" t="s">
        <v>17</v>
      </c>
      <c r="B229" s="28" t="s">
        <v>401</v>
      </c>
    </row>
    <row r="231" spans="1:6" x14ac:dyDescent="0.25">
      <c r="B231" s="28" t="s">
        <v>402</v>
      </c>
    </row>
    <row r="232" spans="1:6" ht="60" x14ac:dyDescent="0.25">
      <c r="B232" s="30" t="s">
        <v>403</v>
      </c>
    </row>
    <row r="233" spans="1:6" x14ac:dyDescent="0.25">
      <c r="B233" s="30" t="s">
        <v>404</v>
      </c>
    </row>
    <row r="234" spans="1:6" x14ac:dyDescent="0.25">
      <c r="B234" s="30" t="s">
        <v>405</v>
      </c>
    </row>
    <row r="235" spans="1:6" ht="30" x14ac:dyDescent="0.25">
      <c r="B235" s="31" t="s">
        <v>406</v>
      </c>
    </row>
    <row r="236" spans="1:6" x14ac:dyDescent="0.25">
      <c r="B236" s="31" t="s">
        <v>407</v>
      </c>
    </row>
    <row r="237" spans="1:6" x14ac:dyDescent="0.25">
      <c r="B237" s="31" t="s">
        <v>408</v>
      </c>
    </row>
    <row r="238" spans="1:6" ht="30" x14ac:dyDescent="0.25">
      <c r="B238" s="32" t="s">
        <v>409</v>
      </c>
    </row>
    <row r="239" spans="1:6" ht="30" x14ac:dyDescent="0.25">
      <c r="B239" s="31" t="s">
        <v>410</v>
      </c>
    </row>
    <row r="240" spans="1:6" x14ac:dyDescent="0.25">
      <c r="B240" s="31" t="s">
        <v>411</v>
      </c>
    </row>
    <row r="241" spans="2:2" x14ac:dyDescent="0.25">
      <c r="B241" s="31" t="s">
        <v>412</v>
      </c>
    </row>
    <row r="242" spans="2:2" x14ac:dyDescent="0.25">
      <c r="B242" s="31" t="s">
        <v>413</v>
      </c>
    </row>
    <row r="243" spans="2:2" x14ac:dyDescent="0.25">
      <c r="B243" s="31" t="s">
        <v>414</v>
      </c>
    </row>
    <row r="244" spans="2:2" x14ac:dyDescent="0.25">
      <c r="B244" s="31"/>
    </row>
    <row r="245" spans="2:2" x14ac:dyDescent="0.25">
      <c r="B245" s="33" t="s">
        <v>415</v>
      </c>
    </row>
    <row r="246" spans="2:2" ht="45" x14ac:dyDescent="0.25">
      <c r="B246" s="31" t="s">
        <v>416</v>
      </c>
    </row>
    <row r="247" spans="2:2" x14ac:dyDescent="0.25">
      <c r="B247" s="28" t="s">
        <v>417</v>
      </c>
    </row>
    <row r="248" spans="2:2" ht="165" x14ac:dyDescent="0.25">
      <c r="B248" s="29" t="s">
        <v>418</v>
      </c>
    </row>
    <row r="249" spans="2:2" x14ac:dyDescent="0.25">
      <c r="B249" s="30"/>
    </row>
    <row r="250" spans="2:2" x14ac:dyDescent="0.25">
      <c r="B250" s="28" t="s">
        <v>419</v>
      </c>
    </row>
    <row r="251" spans="2:2" ht="30" x14ac:dyDescent="0.25">
      <c r="B251" s="32" t="s">
        <v>420</v>
      </c>
    </row>
    <row r="252" spans="2:2" ht="30" x14ac:dyDescent="0.25">
      <c r="B252" s="32" t="s">
        <v>421</v>
      </c>
    </row>
    <row r="253" spans="2:2" x14ac:dyDescent="0.25">
      <c r="B253" s="32" t="s">
        <v>422</v>
      </c>
    </row>
    <row r="254" spans="2:2" x14ac:dyDescent="0.25">
      <c r="B254" s="29"/>
    </row>
    <row r="255" spans="2:2" x14ac:dyDescent="0.25">
      <c r="B255" s="34" t="s">
        <v>423</v>
      </c>
    </row>
    <row r="256" spans="2:2" ht="30" x14ac:dyDescent="0.25">
      <c r="B256" s="30" t="s">
        <v>424</v>
      </c>
    </row>
    <row r="257" spans="1:6" x14ac:dyDescent="0.25">
      <c r="B257" s="30"/>
    </row>
    <row r="258" spans="1:6" ht="30" x14ac:dyDescent="0.25">
      <c r="B258" s="30" t="s">
        <v>425</v>
      </c>
      <c r="C258" s="69" t="s">
        <v>234</v>
      </c>
      <c r="D258" s="69">
        <v>1</v>
      </c>
      <c r="F258">
        <f>E258*D258</f>
        <v>0</v>
      </c>
    </row>
    <row r="260" spans="1:6" x14ac:dyDescent="0.25">
      <c r="A260" s="35" t="s">
        <v>19</v>
      </c>
      <c r="B260" s="28" t="s">
        <v>426</v>
      </c>
    </row>
    <row r="261" spans="1:6" x14ac:dyDescent="0.25">
      <c r="A261" s="35"/>
      <c r="B261" s="31"/>
    </row>
    <row r="262" spans="1:6" x14ac:dyDescent="0.25">
      <c r="A262" s="35" t="s">
        <v>427</v>
      </c>
      <c r="B262" s="33" t="s">
        <v>428</v>
      </c>
    </row>
    <row r="264" spans="1:6" x14ac:dyDescent="0.25">
      <c r="B264" s="29" t="s">
        <v>429</v>
      </c>
    </row>
    <row r="265" spans="1:6" ht="390" x14ac:dyDescent="0.25">
      <c r="B265" s="29" t="s">
        <v>430</v>
      </c>
    </row>
    <row r="266" spans="1:6" ht="180" x14ac:dyDescent="0.25">
      <c r="B266" s="29" t="s">
        <v>431</v>
      </c>
    </row>
    <row r="267" spans="1:6" x14ac:dyDescent="0.25">
      <c r="B267" s="29" t="s">
        <v>432</v>
      </c>
    </row>
    <row r="268" spans="1:6" x14ac:dyDescent="0.25">
      <c r="B268" s="30" t="s">
        <v>604</v>
      </c>
    </row>
    <row r="269" spans="1:6" x14ac:dyDescent="0.25">
      <c r="B269" s="30" t="s">
        <v>605</v>
      </c>
    </row>
    <row r="270" spans="1:6" x14ac:dyDescent="0.25">
      <c r="B270" s="30" t="s">
        <v>433</v>
      </c>
    </row>
    <row r="271" spans="1:6" x14ac:dyDescent="0.25">
      <c r="B271" s="36" t="s">
        <v>434</v>
      </c>
    </row>
    <row r="272" spans="1:6" x14ac:dyDescent="0.25">
      <c r="B272" s="30" t="s">
        <v>435</v>
      </c>
    </row>
    <row r="273" spans="2:6" x14ac:dyDescent="0.25">
      <c r="B273" s="30" t="s">
        <v>436</v>
      </c>
    </row>
    <row r="274" spans="2:6" x14ac:dyDescent="0.25">
      <c r="B274" s="30" t="s">
        <v>437</v>
      </c>
    </row>
    <row r="275" spans="2:6" x14ac:dyDescent="0.25">
      <c r="B275" s="30" t="s">
        <v>606</v>
      </c>
    </row>
    <row r="276" spans="2:6" x14ac:dyDescent="0.25">
      <c r="B276" s="36" t="s">
        <v>438</v>
      </c>
    </row>
    <row r="277" spans="2:6" x14ac:dyDescent="0.25">
      <c r="B277" s="36" t="s">
        <v>607</v>
      </c>
    </row>
    <row r="278" spans="2:6" x14ac:dyDescent="0.25">
      <c r="B278" s="30" t="s">
        <v>439</v>
      </c>
    </row>
    <row r="279" spans="2:6" x14ac:dyDescent="0.25">
      <c r="B279" s="30" t="s">
        <v>440</v>
      </c>
    </row>
    <row r="280" spans="2:6" x14ac:dyDescent="0.25">
      <c r="B280" s="30" t="s">
        <v>441</v>
      </c>
    </row>
    <row r="281" spans="2:6" x14ac:dyDescent="0.25">
      <c r="B281" s="30" t="s">
        <v>442</v>
      </c>
    </row>
    <row r="282" spans="2:6" ht="30" x14ac:dyDescent="0.25">
      <c r="B282" s="36" t="s">
        <v>443</v>
      </c>
    </row>
    <row r="283" spans="2:6" x14ac:dyDescent="0.25">
      <c r="B283" s="30" t="s">
        <v>444</v>
      </c>
      <c r="C283" s="69" t="s">
        <v>234</v>
      </c>
      <c r="D283" s="69">
        <v>1</v>
      </c>
      <c r="F283">
        <f>E283*D283</f>
        <v>0</v>
      </c>
    </row>
    <row r="285" spans="2:6" x14ac:dyDescent="0.25">
      <c r="B285" s="30" t="s">
        <v>445</v>
      </c>
    </row>
    <row r="286" spans="2:6" ht="45" x14ac:dyDescent="0.25">
      <c r="B286" s="36" t="s">
        <v>446</v>
      </c>
    </row>
    <row r="287" spans="2:6" x14ac:dyDescent="0.25">
      <c r="B287" s="36" t="s">
        <v>447</v>
      </c>
    </row>
    <row r="288" spans="2:6" x14ac:dyDescent="0.25">
      <c r="B288" s="30" t="s">
        <v>448</v>
      </c>
      <c r="C288" s="69" t="s">
        <v>234</v>
      </c>
      <c r="D288" s="69">
        <v>1</v>
      </c>
      <c r="F288">
        <f t="shared" ref="F288:F356" si="3">E288*D288</f>
        <v>0</v>
      </c>
    </row>
    <row r="289" spans="1:6" x14ac:dyDescent="0.25">
      <c r="B289" s="36"/>
    </row>
    <row r="290" spans="1:6" ht="30" x14ac:dyDescent="0.25">
      <c r="B290" s="36" t="s">
        <v>530</v>
      </c>
      <c r="C290" s="69" t="s">
        <v>234</v>
      </c>
      <c r="D290" s="69">
        <v>1</v>
      </c>
      <c r="F290">
        <f t="shared" si="3"/>
        <v>0</v>
      </c>
    </row>
    <row r="291" spans="1:6" x14ac:dyDescent="0.25">
      <c r="B291" s="36"/>
    </row>
    <row r="292" spans="1:6" x14ac:dyDescent="0.25">
      <c r="B292" s="36" t="s">
        <v>529</v>
      </c>
      <c r="C292" s="69" t="s">
        <v>234</v>
      </c>
      <c r="D292" s="69">
        <v>1</v>
      </c>
      <c r="F292">
        <f t="shared" si="3"/>
        <v>0</v>
      </c>
    </row>
    <row r="294" spans="1:6" x14ac:dyDescent="0.25">
      <c r="A294" s="37" t="s">
        <v>449</v>
      </c>
      <c r="B294" s="34" t="s">
        <v>445</v>
      </c>
      <c r="C294" s="38"/>
      <c r="D294" s="38"/>
    </row>
    <row r="295" spans="1:6" ht="45" x14ac:dyDescent="0.25">
      <c r="A295" s="37"/>
      <c r="B295" s="36" t="s">
        <v>446</v>
      </c>
      <c r="C295" s="38"/>
      <c r="D295" s="38"/>
    </row>
    <row r="296" spans="1:6" x14ac:dyDescent="0.25">
      <c r="A296" s="37"/>
      <c r="B296" s="36" t="s">
        <v>447</v>
      </c>
      <c r="C296" s="38"/>
      <c r="D296" s="38"/>
    </row>
    <row r="297" spans="1:6" x14ac:dyDescent="0.25">
      <c r="A297" s="37"/>
      <c r="B297" s="30" t="s">
        <v>448</v>
      </c>
      <c r="C297" s="38" t="s">
        <v>234</v>
      </c>
      <c r="D297" s="38">
        <v>1</v>
      </c>
      <c r="F297">
        <f t="shared" si="3"/>
        <v>0</v>
      </c>
    </row>
    <row r="298" spans="1:6" x14ac:dyDescent="0.25">
      <c r="A298" s="37"/>
      <c r="B298" s="30"/>
      <c r="C298" s="38"/>
      <c r="D298" s="38"/>
    </row>
    <row r="299" spans="1:6" ht="30" x14ac:dyDescent="0.25">
      <c r="A299" s="37" t="s">
        <v>452</v>
      </c>
      <c r="B299" s="25" t="s">
        <v>608</v>
      </c>
      <c r="C299" s="38" t="s">
        <v>234</v>
      </c>
      <c r="D299" s="38">
        <v>1</v>
      </c>
      <c r="F299">
        <f t="shared" si="3"/>
        <v>0</v>
      </c>
    </row>
    <row r="300" spans="1:6" x14ac:dyDescent="0.25">
      <c r="A300" s="37"/>
      <c r="B300" s="30"/>
      <c r="C300" s="38"/>
      <c r="D300" s="38"/>
    </row>
    <row r="301" spans="1:6" x14ac:dyDescent="0.25">
      <c r="A301" s="37" t="s">
        <v>618</v>
      </c>
      <c r="B301" s="34" t="s">
        <v>450</v>
      </c>
      <c r="C301" s="38"/>
      <c r="D301" s="38"/>
    </row>
    <row r="302" spans="1:6" x14ac:dyDescent="0.25">
      <c r="A302" s="37"/>
      <c r="B302" s="29"/>
      <c r="C302" s="38"/>
      <c r="D302" s="38"/>
    </row>
    <row r="303" spans="1:6" ht="75" x14ac:dyDescent="0.25">
      <c r="A303" s="37"/>
      <c r="B303" s="94" t="s">
        <v>455</v>
      </c>
      <c r="C303" s="38"/>
      <c r="D303" s="38"/>
    </row>
    <row r="304" spans="1:6" x14ac:dyDescent="0.25">
      <c r="A304" s="37"/>
      <c r="B304" s="30" t="s">
        <v>456</v>
      </c>
      <c r="C304" s="38"/>
      <c r="D304" s="38"/>
    </row>
    <row r="305" spans="1:6" x14ac:dyDescent="0.25">
      <c r="A305" s="37"/>
      <c r="B305" s="74" t="s">
        <v>609</v>
      </c>
      <c r="C305" s="38"/>
      <c r="D305" s="38"/>
    </row>
    <row r="306" spans="1:6" x14ac:dyDescent="0.25">
      <c r="A306" s="37"/>
      <c r="B306" s="95" t="s">
        <v>610</v>
      </c>
      <c r="C306" s="38"/>
      <c r="D306" s="38"/>
    </row>
    <row r="307" spans="1:6" ht="30" x14ac:dyDescent="0.25">
      <c r="A307" s="37"/>
      <c r="B307" s="95" t="s">
        <v>458</v>
      </c>
      <c r="C307" s="38"/>
      <c r="D307" s="38"/>
    </row>
    <row r="308" spans="1:6" x14ac:dyDescent="0.25">
      <c r="A308" s="37"/>
      <c r="B308" s="32" t="s">
        <v>459</v>
      </c>
      <c r="C308" s="38"/>
      <c r="D308" s="38"/>
    </row>
    <row r="309" spans="1:6" x14ac:dyDescent="0.25">
      <c r="A309" s="37"/>
      <c r="B309" s="29" t="s">
        <v>460</v>
      </c>
      <c r="C309" s="38"/>
      <c r="D309" s="38"/>
    </row>
    <row r="310" spans="1:6" x14ac:dyDescent="0.25">
      <c r="A310" s="37"/>
      <c r="B310" s="31" t="s">
        <v>611</v>
      </c>
      <c r="C310" s="38"/>
      <c r="D310" s="38"/>
    </row>
    <row r="311" spans="1:6" x14ac:dyDescent="0.25">
      <c r="A311" s="37"/>
      <c r="B311" s="31" t="s">
        <v>451</v>
      </c>
      <c r="C311" s="38"/>
      <c r="D311" s="38"/>
    </row>
    <row r="312" spans="1:6" x14ac:dyDescent="0.25">
      <c r="A312" s="37"/>
      <c r="B312" s="31" t="s">
        <v>463</v>
      </c>
      <c r="C312" s="38"/>
      <c r="D312" s="38"/>
    </row>
    <row r="313" spans="1:6" x14ac:dyDescent="0.25">
      <c r="A313" s="37"/>
      <c r="B313" s="74" t="s">
        <v>464</v>
      </c>
      <c r="C313" s="38"/>
      <c r="D313" s="38"/>
    </row>
    <row r="314" spans="1:6" x14ac:dyDescent="0.25">
      <c r="A314" s="37"/>
      <c r="B314" s="95" t="s">
        <v>612</v>
      </c>
      <c r="C314" s="38" t="s">
        <v>234</v>
      </c>
      <c r="D314" s="38">
        <v>1</v>
      </c>
      <c r="F314">
        <f t="shared" si="3"/>
        <v>0</v>
      </c>
    </row>
    <row r="315" spans="1:6" x14ac:dyDescent="0.25">
      <c r="A315" s="37"/>
      <c r="B315" s="95"/>
      <c r="C315" s="38"/>
      <c r="D315" s="38"/>
    </row>
    <row r="316" spans="1:6" ht="30" x14ac:dyDescent="0.25">
      <c r="A316" s="37" t="s">
        <v>631</v>
      </c>
      <c r="B316" s="97" t="s">
        <v>627</v>
      </c>
      <c r="C316" s="38" t="s">
        <v>234</v>
      </c>
      <c r="D316" s="38">
        <v>1</v>
      </c>
      <c r="F316">
        <f t="shared" si="3"/>
        <v>0</v>
      </c>
    </row>
    <row r="317" spans="1:6" x14ac:dyDescent="0.25">
      <c r="A317" s="37"/>
      <c r="B317" s="95"/>
      <c r="C317" s="38"/>
      <c r="D317" s="38"/>
    </row>
    <row r="318" spans="1:6" x14ac:dyDescent="0.25">
      <c r="A318" s="37" t="s">
        <v>619</v>
      </c>
      <c r="B318" s="34" t="s">
        <v>613</v>
      </c>
      <c r="C318" s="38"/>
      <c r="D318" s="38"/>
    </row>
    <row r="319" spans="1:6" x14ac:dyDescent="0.25">
      <c r="A319" s="37"/>
      <c r="B319" s="29"/>
      <c r="C319" s="38"/>
      <c r="D319" s="38"/>
    </row>
    <row r="320" spans="1:6" ht="75" x14ac:dyDescent="0.25">
      <c r="A320" s="37"/>
      <c r="B320" s="94" t="s">
        <v>455</v>
      </c>
      <c r="C320" s="38"/>
      <c r="D320" s="38"/>
    </row>
    <row r="321" spans="1:6" x14ac:dyDescent="0.25">
      <c r="A321" s="37"/>
      <c r="B321" s="30" t="s">
        <v>456</v>
      </c>
      <c r="C321" s="38"/>
      <c r="D321" s="38"/>
    </row>
    <row r="322" spans="1:6" x14ac:dyDescent="0.25">
      <c r="A322" s="37"/>
      <c r="B322" s="74" t="s">
        <v>609</v>
      </c>
      <c r="C322" s="38"/>
      <c r="D322" s="38"/>
    </row>
    <row r="323" spans="1:6" x14ac:dyDescent="0.25">
      <c r="A323" s="37"/>
      <c r="B323" s="95" t="s">
        <v>610</v>
      </c>
      <c r="C323" s="38"/>
      <c r="D323" s="38"/>
    </row>
    <row r="324" spans="1:6" ht="30" x14ac:dyDescent="0.25">
      <c r="A324" s="37"/>
      <c r="B324" s="95" t="s">
        <v>458</v>
      </c>
      <c r="C324" s="38"/>
      <c r="D324" s="38"/>
    </row>
    <row r="325" spans="1:6" x14ac:dyDescent="0.25">
      <c r="A325" s="37"/>
      <c r="B325" s="32" t="s">
        <v>614</v>
      </c>
      <c r="C325" s="38"/>
      <c r="D325" s="38"/>
    </row>
    <row r="326" spans="1:6" x14ac:dyDescent="0.25">
      <c r="A326" s="37"/>
      <c r="B326" s="29" t="s">
        <v>460</v>
      </c>
      <c r="C326" s="38"/>
      <c r="D326" s="38"/>
    </row>
    <row r="327" spans="1:6" x14ac:dyDescent="0.25">
      <c r="A327" s="37"/>
      <c r="B327" s="31" t="s">
        <v>615</v>
      </c>
      <c r="C327" s="38"/>
      <c r="D327" s="38"/>
    </row>
    <row r="328" spans="1:6" x14ac:dyDescent="0.25">
      <c r="A328" s="37"/>
      <c r="B328" s="31" t="s">
        <v>451</v>
      </c>
      <c r="C328" s="38"/>
      <c r="D328" s="38"/>
    </row>
    <row r="329" spans="1:6" x14ac:dyDescent="0.25">
      <c r="A329" s="37"/>
      <c r="B329" s="31" t="s">
        <v>463</v>
      </c>
      <c r="C329" s="38"/>
      <c r="D329" s="38"/>
    </row>
    <row r="330" spans="1:6" x14ac:dyDescent="0.25">
      <c r="A330" s="37"/>
      <c r="B330" s="74" t="s">
        <v>464</v>
      </c>
      <c r="C330" s="38"/>
      <c r="D330" s="38"/>
    </row>
    <row r="331" spans="1:6" x14ac:dyDescent="0.25">
      <c r="A331" s="37"/>
      <c r="B331" s="95" t="s">
        <v>616</v>
      </c>
      <c r="C331" s="38"/>
      <c r="D331" s="38"/>
    </row>
    <row r="332" spans="1:6" x14ac:dyDescent="0.25">
      <c r="A332" s="37"/>
      <c r="B332" s="43"/>
      <c r="C332" s="38"/>
      <c r="D332" s="38"/>
    </row>
    <row r="333" spans="1:6" x14ac:dyDescent="0.25">
      <c r="A333" s="37"/>
      <c r="B333" s="96"/>
      <c r="C333" s="38"/>
      <c r="D333" s="38"/>
    </row>
    <row r="334" spans="1:6" ht="30" x14ac:dyDescent="0.25">
      <c r="A334" s="37" t="s">
        <v>629</v>
      </c>
      <c r="B334" s="97" t="s">
        <v>617</v>
      </c>
      <c r="C334" s="38" t="s">
        <v>234</v>
      </c>
      <c r="D334" s="38">
        <v>1</v>
      </c>
      <c r="F334">
        <f t="shared" si="3"/>
        <v>0</v>
      </c>
    </row>
    <row r="335" spans="1:6" x14ac:dyDescent="0.25">
      <c r="A335" s="37"/>
      <c r="B335" s="39"/>
      <c r="C335" s="38"/>
      <c r="D335" s="38"/>
    </row>
    <row r="336" spans="1:6" x14ac:dyDescent="0.25">
      <c r="A336" s="37" t="s">
        <v>620</v>
      </c>
      <c r="B336" s="34" t="s">
        <v>453</v>
      </c>
      <c r="C336" s="38"/>
      <c r="D336" s="38"/>
    </row>
    <row r="337" spans="1:6" x14ac:dyDescent="0.25">
      <c r="A337" s="37"/>
      <c r="B337" s="30"/>
      <c r="C337" s="38"/>
      <c r="D337" s="38"/>
    </row>
    <row r="338" spans="1:6" x14ac:dyDescent="0.25">
      <c r="A338" s="37"/>
      <c r="B338" s="30" t="s">
        <v>454</v>
      </c>
      <c r="C338" s="38"/>
      <c r="D338" s="38"/>
    </row>
    <row r="339" spans="1:6" ht="75" x14ac:dyDescent="0.25">
      <c r="A339" s="37"/>
      <c r="B339" s="30" t="s">
        <v>455</v>
      </c>
      <c r="C339" s="38"/>
      <c r="D339" s="38"/>
    </row>
    <row r="340" spans="1:6" x14ac:dyDescent="0.25">
      <c r="A340" s="37"/>
      <c r="B340" s="30" t="s">
        <v>456</v>
      </c>
      <c r="C340" s="38"/>
      <c r="D340" s="38"/>
    </row>
    <row r="341" spans="1:6" x14ac:dyDescent="0.25">
      <c r="A341" s="37"/>
      <c r="B341" s="30" t="s">
        <v>457</v>
      </c>
      <c r="C341" s="38"/>
      <c r="D341" s="38"/>
    </row>
    <row r="342" spans="1:6" ht="30" x14ac:dyDescent="0.25">
      <c r="A342" s="37"/>
      <c r="B342" s="30" t="s">
        <v>458</v>
      </c>
      <c r="C342" s="38"/>
      <c r="D342" s="38"/>
    </row>
    <row r="343" spans="1:6" x14ac:dyDescent="0.25">
      <c r="A343" s="37"/>
      <c r="B343" s="30" t="s">
        <v>459</v>
      </c>
      <c r="C343" s="38"/>
      <c r="D343" s="38"/>
    </row>
    <row r="344" spans="1:6" x14ac:dyDescent="0.25">
      <c r="A344" s="37"/>
      <c r="B344" s="30" t="s">
        <v>460</v>
      </c>
      <c r="C344" s="38"/>
      <c r="D344" s="38"/>
    </row>
    <row r="345" spans="1:6" x14ac:dyDescent="0.25">
      <c r="A345" s="37"/>
      <c r="B345" s="30" t="s">
        <v>461</v>
      </c>
      <c r="C345" s="38"/>
      <c r="D345" s="38"/>
    </row>
    <row r="346" spans="1:6" x14ac:dyDescent="0.25">
      <c r="A346" s="37"/>
      <c r="B346" s="30" t="s">
        <v>462</v>
      </c>
      <c r="C346" s="38"/>
      <c r="D346" s="38"/>
    </row>
    <row r="347" spans="1:6" x14ac:dyDescent="0.25">
      <c r="A347" s="37"/>
      <c r="B347" s="30" t="s">
        <v>463</v>
      </c>
      <c r="C347" s="38"/>
      <c r="D347" s="38"/>
    </row>
    <row r="348" spans="1:6" x14ac:dyDescent="0.25">
      <c r="A348" s="37"/>
      <c r="B348" s="30" t="s">
        <v>464</v>
      </c>
      <c r="C348" s="38"/>
    </row>
    <row r="349" spans="1:6" x14ac:dyDescent="0.25">
      <c r="A349" s="37"/>
      <c r="B349" s="30" t="s">
        <v>465</v>
      </c>
      <c r="C349" s="38" t="s">
        <v>234</v>
      </c>
      <c r="D349" s="38">
        <v>1</v>
      </c>
      <c r="F349">
        <f>E348*D349</f>
        <v>0</v>
      </c>
    </row>
    <row r="350" spans="1:6" x14ac:dyDescent="0.25">
      <c r="A350" s="37"/>
      <c r="B350" s="30"/>
      <c r="C350" s="38"/>
      <c r="D350" s="38"/>
    </row>
    <row r="351" spans="1:6" ht="30" x14ac:dyDescent="0.25">
      <c r="A351" s="37" t="s">
        <v>628</v>
      </c>
      <c r="B351" s="97" t="s">
        <v>630</v>
      </c>
      <c r="C351" s="38" t="s">
        <v>234</v>
      </c>
      <c r="D351" s="38">
        <v>1</v>
      </c>
      <c r="F351">
        <f t="shared" si="3"/>
        <v>0</v>
      </c>
    </row>
    <row r="352" spans="1:6" x14ac:dyDescent="0.25">
      <c r="C352"/>
      <c r="D352"/>
    </row>
    <row r="353" spans="1:6" x14ac:dyDescent="0.25">
      <c r="A353" s="37" t="s">
        <v>37</v>
      </c>
      <c r="B353" s="34" t="s">
        <v>466</v>
      </c>
      <c r="C353" s="38"/>
      <c r="D353" s="38"/>
    </row>
    <row r="354" spans="1:6" x14ac:dyDescent="0.25">
      <c r="A354" s="37"/>
      <c r="B354" s="30"/>
      <c r="C354" s="38"/>
      <c r="D354" s="38"/>
    </row>
    <row r="355" spans="1:6" x14ac:dyDescent="0.25">
      <c r="A355" s="37"/>
      <c r="B355" s="34" t="s">
        <v>467</v>
      </c>
      <c r="C355" s="38"/>
      <c r="D355" s="38"/>
    </row>
    <row r="356" spans="1:6" ht="75" x14ac:dyDescent="0.25">
      <c r="A356" s="37"/>
      <c r="B356" s="30" t="s">
        <v>468</v>
      </c>
      <c r="C356" s="38" t="s">
        <v>234</v>
      </c>
      <c r="D356" s="38">
        <v>1</v>
      </c>
      <c r="F356">
        <f t="shared" si="3"/>
        <v>0</v>
      </c>
    </row>
    <row r="357" spans="1:6" x14ac:dyDescent="0.25">
      <c r="A357" s="37"/>
      <c r="B357" s="30" t="s">
        <v>469</v>
      </c>
      <c r="C357" s="38"/>
      <c r="D357" s="38"/>
    </row>
    <row r="358" spans="1:6" x14ac:dyDescent="0.25">
      <c r="A358" s="37"/>
      <c r="B358" s="30"/>
      <c r="C358" s="38"/>
      <c r="D358" s="38"/>
    </row>
    <row r="359" spans="1:6" x14ac:dyDescent="0.25">
      <c r="A359" s="37" t="s">
        <v>621</v>
      </c>
      <c r="B359" s="34" t="s">
        <v>470</v>
      </c>
      <c r="C359" s="38"/>
      <c r="D359" s="38"/>
    </row>
    <row r="360" spans="1:6" x14ac:dyDescent="0.25">
      <c r="A360" s="37"/>
      <c r="B360" s="30" t="s">
        <v>471</v>
      </c>
      <c r="C360" s="38"/>
      <c r="D360" s="38"/>
    </row>
    <row r="361" spans="1:6" ht="60" x14ac:dyDescent="0.25">
      <c r="A361" s="37"/>
      <c r="B361" s="30" t="s">
        <v>472</v>
      </c>
      <c r="C361" s="38"/>
      <c r="D361" s="38"/>
    </row>
    <row r="362" spans="1:6" x14ac:dyDescent="0.25">
      <c r="A362" s="37"/>
      <c r="B362" s="30" t="s">
        <v>473</v>
      </c>
      <c r="C362" s="38"/>
      <c r="D362" s="38"/>
    </row>
    <row r="363" spans="1:6" ht="30" x14ac:dyDescent="0.25">
      <c r="A363" s="37"/>
      <c r="B363" s="30" t="s">
        <v>474</v>
      </c>
      <c r="C363" s="38"/>
      <c r="D363" s="38"/>
    </row>
    <row r="364" spans="1:6" x14ac:dyDescent="0.25">
      <c r="A364" s="37"/>
      <c r="B364" s="30" t="s">
        <v>475</v>
      </c>
      <c r="C364" s="38" t="s">
        <v>234</v>
      </c>
      <c r="D364" s="38">
        <v>1</v>
      </c>
      <c r="F364">
        <f t="shared" ref="F364:F420" si="4">E364*D364</f>
        <v>0</v>
      </c>
    </row>
    <row r="365" spans="1:6" x14ac:dyDescent="0.25">
      <c r="A365" s="37"/>
      <c r="B365" s="30"/>
      <c r="C365" s="38"/>
      <c r="D365" s="38"/>
    </row>
    <row r="366" spans="1:6" x14ac:dyDescent="0.25">
      <c r="A366" s="37" t="s">
        <v>39</v>
      </c>
      <c r="B366" s="34" t="s">
        <v>476</v>
      </c>
      <c r="C366" s="38"/>
      <c r="D366" s="38"/>
    </row>
    <row r="367" spans="1:6" x14ac:dyDescent="0.25">
      <c r="A367" s="37"/>
      <c r="B367" s="30"/>
      <c r="C367" s="38"/>
      <c r="D367" s="38"/>
    </row>
    <row r="368" spans="1:6" x14ac:dyDescent="0.25">
      <c r="A368" s="37"/>
      <c r="B368" s="43" t="s">
        <v>477</v>
      </c>
      <c r="C368" s="38"/>
      <c r="D368" s="38"/>
    </row>
    <row r="369" spans="1:6" x14ac:dyDescent="0.25">
      <c r="A369" s="37"/>
      <c r="B369" s="43" t="s">
        <v>531</v>
      </c>
      <c r="C369" s="38"/>
      <c r="D369" s="38"/>
    </row>
    <row r="370" spans="1:6" x14ac:dyDescent="0.25">
      <c r="A370" s="37"/>
      <c r="B370" s="43" t="s">
        <v>532</v>
      </c>
      <c r="C370" s="38"/>
      <c r="D370" s="38"/>
    </row>
    <row r="371" spans="1:6" x14ac:dyDescent="0.25">
      <c r="B371" s="73" t="s">
        <v>537</v>
      </c>
    </row>
    <row r="372" spans="1:6" x14ac:dyDescent="0.25">
      <c r="A372" s="37"/>
      <c r="B372" s="30" t="s">
        <v>478</v>
      </c>
      <c r="C372" s="38" t="s">
        <v>234</v>
      </c>
      <c r="D372" s="38">
        <v>1</v>
      </c>
      <c r="F372">
        <f>E372*D372</f>
        <v>0</v>
      </c>
    </row>
    <row r="373" spans="1:6" x14ac:dyDescent="0.25">
      <c r="A373" s="37"/>
      <c r="B373" s="29"/>
      <c r="C373" s="38"/>
      <c r="D373" s="38"/>
    </row>
    <row r="374" spans="1:6" ht="30" x14ac:dyDescent="0.25">
      <c r="A374" s="37"/>
      <c r="B374" s="24" t="s">
        <v>479</v>
      </c>
      <c r="C374" s="38"/>
      <c r="D374" s="38"/>
    </row>
    <row r="375" spans="1:6" x14ac:dyDescent="0.25">
      <c r="A375" s="37"/>
      <c r="B375" s="74" t="s">
        <v>533</v>
      </c>
      <c r="C375" s="38"/>
      <c r="D375" s="38"/>
    </row>
    <row r="376" spans="1:6" x14ac:dyDescent="0.25">
      <c r="A376" s="37"/>
      <c r="B376" s="24" t="s">
        <v>534</v>
      </c>
      <c r="C376" s="38" t="s">
        <v>234</v>
      </c>
      <c r="D376" s="38">
        <v>1</v>
      </c>
      <c r="F376">
        <f t="shared" si="4"/>
        <v>0</v>
      </c>
    </row>
    <row r="377" spans="1:6" x14ac:dyDescent="0.25">
      <c r="A377" s="37"/>
      <c r="B377" s="36"/>
      <c r="C377" s="38"/>
      <c r="D377" s="38"/>
    </row>
    <row r="378" spans="1:6" x14ac:dyDescent="0.25">
      <c r="A378" s="37"/>
      <c r="B378" s="43" t="s">
        <v>480</v>
      </c>
      <c r="C378" s="38"/>
      <c r="D378" s="38"/>
    </row>
    <row r="379" spans="1:6" x14ac:dyDescent="0.25">
      <c r="A379" s="37"/>
      <c r="B379" s="24" t="s">
        <v>533</v>
      </c>
      <c r="C379" s="38"/>
      <c r="D379" s="38"/>
    </row>
    <row r="380" spans="1:6" x14ac:dyDescent="0.25">
      <c r="A380" s="37"/>
      <c r="B380" s="75" t="s">
        <v>535</v>
      </c>
      <c r="C380" s="38"/>
      <c r="D380" s="38"/>
    </row>
    <row r="381" spans="1:6" x14ac:dyDescent="0.25">
      <c r="A381" s="37"/>
      <c r="B381" s="75" t="s">
        <v>536</v>
      </c>
      <c r="C381" s="38"/>
      <c r="D381" s="38"/>
    </row>
    <row r="382" spans="1:6" x14ac:dyDescent="0.25">
      <c r="A382" s="37"/>
      <c r="B382" s="43" t="s">
        <v>478</v>
      </c>
      <c r="C382" s="38" t="s">
        <v>234</v>
      </c>
      <c r="D382" s="38">
        <v>1</v>
      </c>
      <c r="F382">
        <f t="shared" si="4"/>
        <v>0</v>
      </c>
    </row>
    <row r="383" spans="1:6" x14ac:dyDescent="0.25">
      <c r="A383" s="17"/>
      <c r="B383" s="57"/>
      <c r="E383" s="17"/>
    </row>
    <row r="384" spans="1:6" x14ac:dyDescent="0.25">
      <c r="A384" s="58"/>
      <c r="B384" s="59" t="s">
        <v>626</v>
      </c>
      <c r="C384" s="71"/>
      <c r="D384" s="71"/>
      <c r="E384" s="17"/>
    </row>
    <row r="385" spans="1:6" ht="30" x14ac:dyDescent="0.25">
      <c r="A385" s="58"/>
      <c r="B385" s="59" t="s">
        <v>625</v>
      </c>
      <c r="C385" s="71"/>
      <c r="D385" s="71"/>
      <c r="E385" s="17"/>
    </row>
    <row r="386" spans="1:6" ht="90" x14ac:dyDescent="0.25">
      <c r="A386" s="58"/>
      <c r="B386" s="60" t="s">
        <v>622</v>
      </c>
      <c r="C386" s="71"/>
      <c r="D386" s="71"/>
      <c r="E386" s="17"/>
    </row>
    <row r="387" spans="1:6" ht="75" x14ac:dyDescent="0.25">
      <c r="A387" s="58"/>
      <c r="B387" s="60" t="s">
        <v>623</v>
      </c>
      <c r="C387" s="71"/>
      <c r="D387" s="71"/>
      <c r="E387" s="17"/>
    </row>
    <row r="388" spans="1:6" ht="30" x14ac:dyDescent="0.25">
      <c r="A388" s="58"/>
      <c r="B388" s="59" t="s">
        <v>624</v>
      </c>
      <c r="C388" s="71"/>
      <c r="D388" s="71"/>
      <c r="E388" s="17"/>
    </row>
    <row r="389" spans="1:6" ht="90" x14ac:dyDescent="0.25">
      <c r="A389" s="58"/>
      <c r="B389" s="61" t="s">
        <v>522</v>
      </c>
      <c r="C389" s="71"/>
      <c r="D389" s="71"/>
      <c r="E389" s="17"/>
    </row>
    <row r="390" spans="1:6" ht="150" x14ac:dyDescent="0.25">
      <c r="A390" s="58"/>
      <c r="B390" s="59" t="s">
        <v>523</v>
      </c>
      <c r="C390" s="71"/>
      <c r="D390" s="71"/>
      <c r="E390" s="17"/>
    </row>
    <row r="391" spans="1:6" ht="105" x14ac:dyDescent="0.25">
      <c r="A391" s="58"/>
      <c r="B391" s="61" t="s">
        <v>524</v>
      </c>
      <c r="C391" s="71"/>
      <c r="D391" s="71"/>
      <c r="E391" s="17"/>
    </row>
    <row r="392" spans="1:6" ht="45" x14ac:dyDescent="0.25">
      <c r="A392" s="58"/>
      <c r="B392" s="62" t="s">
        <v>525</v>
      </c>
      <c r="C392" s="71"/>
      <c r="D392" s="71"/>
      <c r="E392" s="17"/>
    </row>
    <row r="393" spans="1:6" ht="75" x14ac:dyDescent="0.25">
      <c r="A393" s="58"/>
      <c r="B393" s="61" t="s">
        <v>526</v>
      </c>
      <c r="C393" s="71"/>
      <c r="D393" s="71"/>
      <c r="E393" s="17"/>
    </row>
    <row r="394" spans="1:6" ht="60" x14ac:dyDescent="0.25">
      <c r="A394" s="58"/>
      <c r="B394" s="61" t="s">
        <v>527</v>
      </c>
    </row>
    <row r="395" spans="1:6" ht="240" x14ac:dyDescent="0.25">
      <c r="A395" s="63"/>
      <c r="B395" s="61" t="s">
        <v>528</v>
      </c>
      <c r="C395" s="71" t="s">
        <v>234</v>
      </c>
      <c r="D395" s="71">
        <v>1</v>
      </c>
      <c r="E395" s="17"/>
      <c r="F395">
        <f>E395*D395</f>
        <v>0</v>
      </c>
    </row>
    <row r="396" spans="1:6" x14ac:dyDescent="0.25">
      <c r="A396" s="63"/>
      <c r="B396" s="61"/>
      <c r="C396" s="71"/>
      <c r="D396" s="71"/>
      <c r="E396" s="17"/>
    </row>
    <row r="397" spans="1:6" ht="30" x14ac:dyDescent="0.25">
      <c r="A397" s="63" t="s">
        <v>48</v>
      </c>
      <c r="B397" s="64" t="s">
        <v>481</v>
      </c>
      <c r="C397" s="40" t="s">
        <v>34</v>
      </c>
      <c r="D397" s="40">
        <v>2</v>
      </c>
      <c r="E397" s="17"/>
      <c r="F397">
        <f>E397*D397</f>
        <v>0</v>
      </c>
    </row>
    <row r="398" spans="1:6" x14ac:dyDescent="0.25">
      <c r="A398" s="66"/>
      <c r="B398" s="67"/>
    </row>
    <row r="399" spans="1:6" ht="30" x14ac:dyDescent="0.25">
      <c r="A399" s="42" t="s">
        <v>52</v>
      </c>
      <c r="B399" s="43" t="s">
        <v>482</v>
      </c>
      <c r="C399" s="65" t="s">
        <v>316</v>
      </c>
      <c r="D399" s="65">
        <v>470</v>
      </c>
      <c r="E399" s="17"/>
      <c r="F399">
        <f>E399*D399</f>
        <v>0</v>
      </c>
    </row>
    <row r="400" spans="1:6" x14ac:dyDescent="0.25">
      <c r="A400" s="42"/>
      <c r="B400" s="43"/>
    </row>
    <row r="401" spans="1:6" x14ac:dyDescent="0.25">
      <c r="A401" s="42" t="s">
        <v>54</v>
      </c>
      <c r="B401" s="43" t="s">
        <v>483</v>
      </c>
      <c r="C401" s="41" t="s">
        <v>221</v>
      </c>
      <c r="D401" s="41">
        <v>45</v>
      </c>
      <c r="F401">
        <f>E401*D401</f>
        <v>0</v>
      </c>
    </row>
    <row r="402" spans="1:6" x14ac:dyDescent="0.25">
      <c r="A402" s="42"/>
      <c r="B402" s="43"/>
      <c r="C402" s="41"/>
      <c r="D402" s="41"/>
    </row>
    <row r="403" spans="1:6" ht="45" x14ac:dyDescent="0.25">
      <c r="A403" s="42" t="s">
        <v>60</v>
      </c>
      <c r="B403" s="43" t="s">
        <v>484</v>
      </c>
      <c r="C403" s="41"/>
      <c r="D403" s="41"/>
    </row>
    <row r="404" spans="1:6" ht="30" x14ac:dyDescent="0.25">
      <c r="A404" s="42"/>
      <c r="B404" s="43" t="s">
        <v>485</v>
      </c>
      <c r="C404" s="41"/>
      <c r="D404" s="41"/>
    </row>
    <row r="405" spans="1:6" x14ac:dyDescent="0.25">
      <c r="A405" s="42"/>
      <c r="B405" s="43" t="s">
        <v>486</v>
      </c>
      <c r="C405" s="41" t="s">
        <v>234</v>
      </c>
      <c r="D405" s="41">
        <v>1</v>
      </c>
      <c r="F405">
        <f t="shared" si="4"/>
        <v>0</v>
      </c>
    </row>
    <row r="406" spans="1:6" x14ac:dyDescent="0.25">
      <c r="A406" s="42"/>
      <c r="B406" s="43"/>
      <c r="C406" s="41"/>
      <c r="D406" s="41"/>
    </row>
    <row r="407" spans="1:6" x14ac:dyDescent="0.25">
      <c r="A407" s="42" t="s">
        <v>63</v>
      </c>
      <c r="B407" s="43" t="s">
        <v>487</v>
      </c>
      <c r="C407" s="41" t="s">
        <v>234</v>
      </c>
      <c r="D407" s="41">
        <v>1</v>
      </c>
      <c r="F407">
        <f t="shared" si="4"/>
        <v>0</v>
      </c>
    </row>
    <row r="408" spans="1:6" x14ac:dyDescent="0.25">
      <c r="A408" s="42"/>
      <c r="B408" s="43"/>
      <c r="C408" s="41"/>
      <c r="D408" s="41"/>
    </row>
    <row r="409" spans="1:6" x14ac:dyDescent="0.25">
      <c r="A409" s="42" t="s">
        <v>65</v>
      </c>
      <c r="B409" s="43" t="s">
        <v>488</v>
      </c>
      <c r="C409" s="41"/>
      <c r="D409" s="41"/>
    </row>
    <row r="410" spans="1:6" x14ac:dyDescent="0.25">
      <c r="A410" s="42"/>
      <c r="B410" s="43" t="s">
        <v>489</v>
      </c>
      <c r="C410" s="41"/>
      <c r="D410" s="41"/>
    </row>
    <row r="411" spans="1:6" ht="30" x14ac:dyDescent="0.25">
      <c r="A411" s="42"/>
      <c r="B411" s="43" t="s">
        <v>490</v>
      </c>
      <c r="C411" s="41"/>
      <c r="D411" s="41"/>
    </row>
    <row r="412" spans="1:6" x14ac:dyDescent="0.25">
      <c r="A412" s="42"/>
      <c r="B412" s="43" t="s">
        <v>491</v>
      </c>
      <c r="C412" s="41" t="s">
        <v>234</v>
      </c>
      <c r="D412" s="41">
        <v>2</v>
      </c>
      <c r="F412">
        <f t="shared" si="4"/>
        <v>0</v>
      </c>
    </row>
    <row r="413" spans="1:6" x14ac:dyDescent="0.25">
      <c r="A413" s="42"/>
      <c r="B413" s="43"/>
      <c r="C413" s="41"/>
      <c r="D413" s="41"/>
    </row>
    <row r="414" spans="1:6" x14ac:dyDescent="0.25">
      <c r="A414" s="42" t="s">
        <v>69</v>
      </c>
      <c r="B414" s="43" t="s">
        <v>492</v>
      </c>
      <c r="C414" s="41" t="s">
        <v>234</v>
      </c>
      <c r="D414" s="41">
        <v>2</v>
      </c>
      <c r="F414">
        <f t="shared" si="4"/>
        <v>0</v>
      </c>
    </row>
    <row r="415" spans="1:6" x14ac:dyDescent="0.25">
      <c r="A415" s="42"/>
      <c r="B415" s="43"/>
      <c r="C415" s="44"/>
      <c r="D415" s="44"/>
    </row>
    <row r="416" spans="1:6" ht="30" x14ac:dyDescent="0.25">
      <c r="A416" s="45" t="s">
        <v>71</v>
      </c>
      <c r="B416" s="43" t="s">
        <v>493</v>
      </c>
      <c r="C416" s="44"/>
      <c r="D416" s="44"/>
    </row>
    <row r="417" spans="1:6" x14ac:dyDescent="0.25">
      <c r="A417" s="45"/>
      <c r="B417" s="43" t="s">
        <v>494</v>
      </c>
      <c r="C417" s="44" t="s">
        <v>234</v>
      </c>
      <c r="D417" s="44">
        <v>1</v>
      </c>
      <c r="F417">
        <f t="shared" si="4"/>
        <v>0</v>
      </c>
    </row>
    <row r="418" spans="1:6" x14ac:dyDescent="0.25">
      <c r="A418" s="45"/>
      <c r="B418" s="43" t="s">
        <v>495</v>
      </c>
      <c r="C418" s="44" t="s">
        <v>234</v>
      </c>
      <c r="D418" s="44">
        <v>1</v>
      </c>
      <c r="F418">
        <f t="shared" si="4"/>
        <v>0</v>
      </c>
    </row>
    <row r="419" spans="1:6" x14ac:dyDescent="0.25">
      <c r="A419" s="45"/>
      <c r="B419" s="43"/>
      <c r="C419" s="41"/>
      <c r="D419" s="41"/>
    </row>
    <row r="420" spans="1:6" ht="45" x14ac:dyDescent="0.25">
      <c r="A420" s="42" t="s">
        <v>76</v>
      </c>
      <c r="B420" s="43" t="s">
        <v>496</v>
      </c>
      <c r="C420" s="41" t="s">
        <v>34</v>
      </c>
      <c r="D420" s="41">
        <v>1</v>
      </c>
      <c r="F420">
        <f t="shared" si="4"/>
        <v>0</v>
      </c>
    </row>
    <row r="421" spans="1:6" x14ac:dyDescent="0.25">
      <c r="A421" s="42"/>
      <c r="B421" s="43" t="s">
        <v>497</v>
      </c>
      <c r="C421" s="41"/>
      <c r="D421" s="41"/>
    </row>
    <row r="422" spans="1:6" x14ac:dyDescent="0.25">
      <c r="A422" s="42"/>
      <c r="B422" s="43"/>
      <c r="C422" s="41"/>
      <c r="D422" s="41"/>
    </row>
    <row r="423" spans="1:6" ht="30" x14ac:dyDescent="0.25">
      <c r="A423" s="42" t="s">
        <v>80</v>
      </c>
      <c r="B423" s="43" t="s">
        <v>498</v>
      </c>
      <c r="C423" s="41"/>
      <c r="D423" s="41"/>
    </row>
    <row r="424" spans="1:6" x14ac:dyDescent="0.25">
      <c r="A424" s="42"/>
      <c r="B424" s="46" t="s">
        <v>499</v>
      </c>
      <c r="C424" s="41"/>
      <c r="D424" s="41"/>
    </row>
    <row r="425" spans="1:6" ht="60" x14ac:dyDescent="0.25">
      <c r="A425" s="42"/>
      <c r="B425" s="47" t="s">
        <v>500</v>
      </c>
      <c r="C425" s="41"/>
      <c r="D425" s="41"/>
    </row>
    <row r="426" spans="1:6" x14ac:dyDescent="0.25">
      <c r="A426" s="42"/>
      <c r="B426" s="47" t="s">
        <v>501</v>
      </c>
      <c r="C426" s="41" t="s">
        <v>316</v>
      </c>
      <c r="D426" s="41">
        <v>330</v>
      </c>
      <c r="F426">
        <f t="shared" ref="F426:F460" si="5">E426*D426</f>
        <v>0</v>
      </c>
    </row>
    <row r="427" spans="1:6" x14ac:dyDescent="0.25">
      <c r="A427" s="42"/>
      <c r="B427" s="47"/>
      <c r="C427" s="41"/>
      <c r="D427" s="41"/>
    </row>
    <row r="428" spans="1:6" ht="30" x14ac:dyDescent="0.25">
      <c r="A428" s="42" t="s">
        <v>92</v>
      </c>
      <c r="B428" s="43" t="s">
        <v>502</v>
      </c>
      <c r="C428" s="41"/>
      <c r="D428" s="41"/>
    </row>
    <row r="429" spans="1:6" x14ac:dyDescent="0.25">
      <c r="A429" s="42"/>
      <c r="B429" s="46" t="s">
        <v>499</v>
      </c>
      <c r="C429" s="41"/>
      <c r="D429" s="41"/>
    </row>
    <row r="430" spans="1:6" ht="60" x14ac:dyDescent="0.25">
      <c r="A430" s="42"/>
      <c r="B430" s="47" t="s">
        <v>500</v>
      </c>
      <c r="C430" s="41"/>
      <c r="D430" s="41"/>
    </row>
    <row r="431" spans="1:6" x14ac:dyDescent="0.25">
      <c r="A431" s="42"/>
      <c r="B431" s="47" t="s">
        <v>501</v>
      </c>
      <c r="C431" s="41" t="s">
        <v>316</v>
      </c>
      <c r="D431" s="41">
        <v>320</v>
      </c>
      <c r="F431">
        <f t="shared" si="5"/>
        <v>0</v>
      </c>
    </row>
    <row r="432" spans="1:6" x14ac:dyDescent="0.25">
      <c r="A432" s="42"/>
      <c r="B432" s="43"/>
      <c r="C432" s="41"/>
      <c r="D432" s="41"/>
    </row>
    <row r="433" spans="1:6" ht="30" x14ac:dyDescent="0.25">
      <c r="A433" s="42" t="s">
        <v>95</v>
      </c>
      <c r="B433" s="43" t="s">
        <v>503</v>
      </c>
      <c r="C433" s="41"/>
      <c r="D433" s="41"/>
    </row>
    <row r="434" spans="1:6" x14ac:dyDescent="0.25">
      <c r="A434" s="42"/>
      <c r="B434" s="43" t="s">
        <v>329</v>
      </c>
      <c r="C434" s="41" t="s">
        <v>179</v>
      </c>
      <c r="D434" s="41">
        <v>5</v>
      </c>
      <c r="F434">
        <f t="shared" si="5"/>
        <v>0</v>
      </c>
    </row>
    <row r="435" spans="1:6" x14ac:dyDescent="0.25">
      <c r="A435" s="42"/>
      <c r="B435" s="43"/>
      <c r="C435" s="41"/>
      <c r="D435" s="41"/>
    </row>
    <row r="436" spans="1:6" x14ac:dyDescent="0.25">
      <c r="A436" s="42" t="s">
        <v>97</v>
      </c>
      <c r="B436" s="43" t="s">
        <v>504</v>
      </c>
      <c r="C436" s="41"/>
      <c r="D436" s="41"/>
    </row>
    <row r="437" spans="1:6" x14ac:dyDescent="0.25">
      <c r="A437" s="42"/>
      <c r="B437" s="43" t="s">
        <v>329</v>
      </c>
      <c r="C437" s="41" t="s">
        <v>34</v>
      </c>
      <c r="D437" s="41">
        <v>1</v>
      </c>
      <c r="F437">
        <f t="shared" si="5"/>
        <v>0</v>
      </c>
    </row>
    <row r="438" spans="1:6" x14ac:dyDescent="0.25">
      <c r="A438" s="42"/>
      <c r="B438" s="43"/>
      <c r="C438" s="41"/>
      <c r="D438" s="41"/>
    </row>
    <row r="439" spans="1:6" x14ac:dyDescent="0.25">
      <c r="A439" s="42" t="s">
        <v>108</v>
      </c>
      <c r="B439" s="48" t="s">
        <v>505</v>
      </c>
      <c r="C439" s="41"/>
      <c r="D439" s="41"/>
    </row>
    <row r="440" spans="1:6" ht="60" x14ac:dyDescent="0.25">
      <c r="A440" s="42"/>
      <c r="B440" s="49" t="s">
        <v>506</v>
      </c>
      <c r="C440" s="41"/>
      <c r="D440" s="41"/>
    </row>
    <row r="441" spans="1:6" x14ac:dyDescent="0.25">
      <c r="A441" s="42"/>
      <c r="B441" s="50" t="s">
        <v>507</v>
      </c>
      <c r="C441" s="41"/>
      <c r="D441" s="41"/>
    </row>
    <row r="442" spans="1:6" x14ac:dyDescent="0.25">
      <c r="A442" s="42"/>
      <c r="B442" s="51" t="s">
        <v>508</v>
      </c>
      <c r="C442" s="41"/>
      <c r="D442" s="41"/>
    </row>
    <row r="443" spans="1:6" x14ac:dyDescent="0.25">
      <c r="A443" s="42"/>
      <c r="B443" s="51" t="s">
        <v>509</v>
      </c>
      <c r="C443" s="41"/>
      <c r="D443" s="41"/>
    </row>
    <row r="444" spans="1:6" x14ac:dyDescent="0.25">
      <c r="A444" s="42"/>
      <c r="B444" s="51" t="s">
        <v>510</v>
      </c>
      <c r="C444" s="41"/>
      <c r="D444" s="41"/>
    </row>
    <row r="445" spans="1:6" x14ac:dyDescent="0.25">
      <c r="A445" s="42"/>
      <c r="B445" s="51" t="s">
        <v>511</v>
      </c>
      <c r="C445" s="41"/>
      <c r="D445" s="41"/>
    </row>
    <row r="446" spans="1:6" x14ac:dyDescent="0.25">
      <c r="A446" s="42"/>
      <c r="B446" s="47" t="s">
        <v>512</v>
      </c>
      <c r="C446" s="41"/>
      <c r="D446" s="41"/>
    </row>
    <row r="447" spans="1:6" x14ac:dyDescent="0.25">
      <c r="A447" s="42"/>
      <c r="B447" s="47" t="s">
        <v>513</v>
      </c>
      <c r="C447" s="41" t="s">
        <v>221</v>
      </c>
      <c r="D447" s="41">
        <v>12</v>
      </c>
      <c r="F447">
        <f t="shared" si="5"/>
        <v>0</v>
      </c>
    </row>
    <row r="448" spans="1:6" x14ac:dyDescent="0.25">
      <c r="A448" s="42"/>
      <c r="B448" s="47" t="s">
        <v>514</v>
      </c>
      <c r="C448" s="41" t="s">
        <v>221</v>
      </c>
      <c r="D448" s="41">
        <v>16</v>
      </c>
      <c r="F448">
        <f t="shared" si="5"/>
        <v>0</v>
      </c>
    </row>
    <row r="449" spans="1:6" x14ac:dyDescent="0.25">
      <c r="A449" s="42"/>
      <c r="B449" s="47" t="s">
        <v>515</v>
      </c>
      <c r="C449" s="41" t="s">
        <v>221</v>
      </c>
      <c r="D449" s="41">
        <v>6</v>
      </c>
      <c r="F449">
        <f t="shared" si="5"/>
        <v>0</v>
      </c>
    </row>
    <row r="450" spans="1:6" x14ac:dyDescent="0.25">
      <c r="A450" s="42"/>
      <c r="B450" s="47"/>
      <c r="C450" s="41"/>
      <c r="D450" s="41"/>
    </row>
    <row r="451" spans="1:6" x14ac:dyDescent="0.25">
      <c r="A451" s="42" t="s">
        <v>112</v>
      </c>
      <c r="B451" s="52" t="s">
        <v>516</v>
      </c>
      <c r="C451" s="41"/>
      <c r="D451" s="41"/>
    </row>
    <row r="452" spans="1:6" x14ac:dyDescent="0.25">
      <c r="A452" s="42"/>
      <c r="B452" s="47" t="s">
        <v>517</v>
      </c>
      <c r="C452" s="41" t="s">
        <v>221</v>
      </c>
      <c r="D452" s="41">
        <v>34</v>
      </c>
      <c r="F452">
        <f t="shared" si="5"/>
        <v>0</v>
      </c>
    </row>
    <row r="453" spans="1:6" x14ac:dyDescent="0.25">
      <c r="A453" s="42"/>
      <c r="B453" s="47"/>
      <c r="C453" s="41"/>
      <c r="D453" s="41"/>
    </row>
    <row r="454" spans="1:6" x14ac:dyDescent="0.25">
      <c r="A454" s="42" t="s">
        <v>117</v>
      </c>
      <c r="B454" s="53" t="s">
        <v>518</v>
      </c>
      <c r="C454" s="54"/>
      <c r="D454" s="54"/>
    </row>
    <row r="455" spans="1:6" x14ac:dyDescent="0.25">
      <c r="A455" s="42"/>
      <c r="B455" s="55" t="s">
        <v>519</v>
      </c>
      <c r="C455" s="54"/>
      <c r="D455" s="54"/>
    </row>
    <row r="456" spans="1:6" x14ac:dyDescent="0.25">
      <c r="A456" s="42"/>
      <c r="B456" s="55" t="s">
        <v>520</v>
      </c>
      <c r="C456" s="54" t="s">
        <v>34</v>
      </c>
      <c r="D456" s="54">
        <v>5</v>
      </c>
      <c r="F456">
        <f t="shared" si="5"/>
        <v>0</v>
      </c>
    </row>
    <row r="457" spans="1:6" x14ac:dyDescent="0.25">
      <c r="A457" s="42"/>
      <c r="B457" s="43"/>
      <c r="C457" s="41"/>
      <c r="D457" s="41"/>
    </row>
    <row r="458" spans="1:6" x14ac:dyDescent="0.25">
      <c r="A458" s="42"/>
      <c r="B458" s="43"/>
      <c r="C458" s="41"/>
      <c r="D458" s="41"/>
    </row>
    <row r="459" spans="1:6" ht="30" x14ac:dyDescent="0.25">
      <c r="A459" s="42" t="s">
        <v>120</v>
      </c>
      <c r="B459" s="43" t="s">
        <v>521</v>
      </c>
      <c r="C459" s="41"/>
      <c r="D459" s="41"/>
    </row>
    <row r="460" spans="1:6" x14ac:dyDescent="0.25">
      <c r="A460" s="42"/>
      <c r="B460" s="43" t="s">
        <v>497</v>
      </c>
      <c r="C460" s="41" t="s">
        <v>34</v>
      </c>
      <c r="D460" s="41">
        <v>1</v>
      </c>
      <c r="F460">
        <f t="shared" si="5"/>
        <v>0</v>
      </c>
    </row>
    <row r="462" spans="1:6" x14ac:dyDescent="0.25">
      <c r="A462" t="s">
        <v>39</v>
      </c>
      <c r="B462" s="16" t="s">
        <v>540</v>
      </c>
      <c r="C462" t="s">
        <v>538</v>
      </c>
      <c r="D462" s="69">
        <v>3</v>
      </c>
      <c r="F462">
        <f>SUM(F258:F459)/100*D462</f>
        <v>0</v>
      </c>
    </row>
    <row r="463" spans="1:6" x14ac:dyDescent="0.25">
      <c r="B463" s="16"/>
      <c r="C463"/>
    </row>
    <row r="464" spans="1:6" x14ac:dyDescent="0.25">
      <c r="A464" t="s">
        <v>43</v>
      </c>
      <c r="B464" s="16" t="s">
        <v>541</v>
      </c>
      <c r="C464" t="s">
        <v>234</v>
      </c>
      <c r="D464" s="69">
        <v>1</v>
      </c>
      <c r="F464">
        <f>E464*D464</f>
        <v>0</v>
      </c>
    </row>
    <row r="465" spans="1:6" ht="15.75" thickBot="1" x14ac:dyDescent="0.3">
      <c r="A465" s="9"/>
      <c r="B465" s="9"/>
      <c r="C465" s="70"/>
      <c r="D465" s="70"/>
      <c r="E465" s="9"/>
      <c r="F465" s="9"/>
    </row>
    <row r="466" spans="1:6" x14ac:dyDescent="0.25">
      <c r="A466" s="17"/>
      <c r="B466" s="56" t="s">
        <v>26</v>
      </c>
      <c r="C466" s="72"/>
      <c r="D466" s="72"/>
      <c r="E466" s="17"/>
      <c r="F466" s="17">
        <f>SUM(F258:F465)</f>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F57"/>
  <sheetViews>
    <sheetView workbookViewId="0"/>
  </sheetViews>
  <sheetFormatPr defaultRowHeight="15" x14ac:dyDescent="0.25"/>
  <cols>
    <col min="1" max="1" width="4.5703125" bestFit="1" customWidth="1"/>
    <col min="2" max="2" width="69.42578125" customWidth="1"/>
    <col min="3" max="3" width="9.28515625" customWidth="1"/>
    <col min="4" max="4" width="9.140625" style="69"/>
  </cols>
  <sheetData>
    <row r="5" spans="1:6" x14ac:dyDescent="0.25">
      <c r="A5" s="1" t="s">
        <v>10</v>
      </c>
      <c r="B5" s="1" t="s">
        <v>14</v>
      </c>
      <c r="C5" s="1"/>
      <c r="D5" s="68"/>
      <c r="E5" s="1" t="s">
        <v>15</v>
      </c>
      <c r="F5" s="1"/>
    </row>
    <row r="7" spans="1:6" x14ac:dyDescent="0.25">
      <c r="A7" t="s">
        <v>17</v>
      </c>
      <c r="B7" t="s">
        <v>28</v>
      </c>
      <c r="E7" t="s">
        <v>15</v>
      </c>
      <c r="F7">
        <f>F27</f>
        <v>0</v>
      </c>
    </row>
    <row r="8" spans="1:6" ht="15.75" thickBot="1" x14ac:dyDescent="0.3">
      <c r="A8" s="9" t="s">
        <v>19</v>
      </c>
      <c r="B8" s="9" t="s">
        <v>551</v>
      </c>
      <c r="C8" s="9"/>
      <c r="D8" s="70"/>
      <c r="E8" s="9" t="s">
        <v>15</v>
      </c>
      <c r="F8" s="9">
        <f>F55</f>
        <v>0</v>
      </c>
    </row>
    <row r="9" spans="1:6" x14ac:dyDescent="0.25">
      <c r="B9" s="1" t="s">
        <v>26</v>
      </c>
      <c r="E9" s="1" t="s">
        <v>15</v>
      </c>
      <c r="F9">
        <f>SUM(F7:F8)</f>
        <v>0</v>
      </c>
    </row>
    <row r="11" spans="1:6" x14ac:dyDescent="0.25">
      <c r="B11" t="s">
        <v>602</v>
      </c>
    </row>
    <row r="12" spans="1:6" x14ac:dyDescent="0.25">
      <c r="B12" t="s">
        <v>603</v>
      </c>
    </row>
    <row r="15" spans="1:6" x14ac:dyDescent="0.25">
      <c r="A15" s="5" t="s">
        <v>21</v>
      </c>
      <c r="B15" s="4" t="s">
        <v>22</v>
      </c>
      <c r="C15" s="3" t="s">
        <v>23</v>
      </c>
      <c r="D15" s="76" t="s">
        <v>24</v>
      </c>
      <c r="E15" s="2" t="s">
        <v>25</v>
      </c>
      <c r="F15" s="6" t="s">
        <v>26</v>
      </c>
    </row>
    <row r="17" spans="1:6" ht="15.75" thickBot="1" x14ac:dyDescent="0.3">
      <c r="A17" s="9" t="s">
        <v>17</v>
      </c>
      <c r="B17" s="8" t="s">
        <v>27</v>
      </c>
      <c r="C17" s="9"/>
      <c r="D17" s="70"/>
      <c r="E17" s="9"/>
      <c r="F17" s="9"/>
    </row>
    <row r="18" spans="1:6" x14ac:dyDescent="0.25">
      <c r="B18" s="1" t="s">
        <v>28</v>
      </c>
    </row>
    <row r="20" spans="1:6" x14ac:dyDescent="0.25">
      <c r="A20" t="s">
        <v>17</v>
      </c>
      <c r="B20" t="s">
        <v>263</v>
      </c>
    </row>
    <row r="21" spans="1:6" x14ac:dyDescent="0.25">
      <c r="B21" t="s">
        <v>260</v>
      </c>
    </row>
    <row r="22" spans="1:6" x14ac:dyDescent="0.25">
      <c r="B22" t="s">
        <v>261</v>
      </c>
    </row>
    <row r="23" spans="1:6" x14ac:dyDescent="0.25">
      <c r="B23" t="s">
        <v>264</v>
      </c>
    </row>
    <row r="24" spans="1:6" x14ac:dyDescent="0.25">
      <c r="B24" t="s">
        <v>262</v>
      </c>
    </row>
    <row r="25" spans="1:6" x14ac:dyDescent="0.25">
      <c r="B25" t="s">
        <v>265</v>
      </c>
      <c r="C25" t="s">
        <v>234</v>
      </c>
      <c r="D25" s="69">
        <v>5</v>
      </c>
      <c r="F25">
        <f>E25*D25</f>
        <v>0</v>
      </c>
    </row>
    <row r="26" spans="1:6" ht="15.75" thickBot="1" x14ac:dyDescent="0.3">
      <c r="A26" s="9"/>
      <c r="B26" s="9"/>
      <c r="C26" s="9"/>
      <c r="D26" s="70"/>
      <c r="E26" s="9"/>
      <c r="F26" s="9"/>
    </row>
    <row r="27" spans="1:6" x14ac:dyDescent="0.25">
      <c r="B27" s="25" t="s">
        <v>259</v>
      </c>
      <c r="F27">
        <f>F25</f>
        <v>0</v>
      </c>
    </row>
    <row r="31" spans="1:6" x14ac:dyDescent="0.25">
      <c r="A31" s="5" t="s">
        <v>21</v>
      </c>
      <c r="B31" s="4" t="s">
        <v>22</v>
      </c>
      <c r="C31" s="3" t="s">
        <v>23</v>
      </c>
      <c r="D31" s="76" t="s">
        <v>24</v>
      </c>
      <c r="E31" s="2" t="s">
        <v>25</v>
      </c>
      <c r="F31" s="6" t="s">
        <v>26</v>
      </c>
    </row>
    <row r="33" spans="1:6" ht="15.75" thickBot="1" x14ac:dyDescent="0.3">
      <c r="A33" s="9" t="s">
        <v>17</v>
      </c>
      <c r="B33" s="8" t="s">
        <v>27</v>
      </c>
      <c r="C33" s="9"/>
      <c r="D33" s="70"/>
      <c r="E33" s="9"/>
      <c r="F33" s="9"/>
    </row>
    <row r="34" spans="1:6" x14ac:dyDescent="0.25">
      <c r="B34" s="1" t="s">
        <v>551</v>
      </c>
    </row>
    <row r="36" spans="1:6" x14ac:dyDescent="0.25">
      <c r="A36" s="11" t="s">
        <v>17</v>
      </c>
      <c r="B36" t="s">
        <v>542</v>
      </c>
    </row>
    <row r="37" spans="1:6" x14ac:dyDescent="0.25">
      <c r="B37" t="s">
        <v>543</v>
      </c>
      <c r="C37" t="s">
        <v>34</v>
      </c>
      <c r="D37" s="69">
        <v>9</v>
      </c>
      <c r="F37">
        <f>E37*D37</f>
        <v>0</v>
      </c>
    </row>
    <row r="39" spans="1:6" x14ac:dyDescent="0.25">
      <c r="A39" t="s">
        <v>19</v>
      </c>
      <c r="B39" t="s">
        <v>542</v>
      </c>
    </row>
    <row r="40" spans="1:6" x14ac:dyDescent="0.25">
      <c r="B40" t="s">
        <v>543</v>
      </c>
    </row>
    <row r="41" spans="1:6" x14ac:dyDescent="0.25">
      <c r="B41" t="s">
        <v>550</v>
      </c>
      <c r="C41" t="s">
        <v>34</v>
      </c>
      <c r="D41" s="69">
        <v>1</v>
      </c>
      <c r="F41">
        <f t="shared" ref="F41:F53" si="0">E41*D41</f>
        <v>0</v>
      </c>
    </row>
    <row r="43" spans="1:6" x14ac:dyDescent="0.25">
      <c r="A43" t="s">
        <v>19</v>
      </c>
      <c r="B43" t="s">
        <v>544</v>
      </c>
    </row>
    <row r="44" spans="1:6" x14ac:dyDescent="0.25">
      <c r="B44" t="s">
        <v>545</v>
      </c>
      <c r="C44" t="s">
        <v>34</v>
      </c>
      <c r="D44" s="69">
        <v>2</v>
      </c>
      <c r="F44">
        <f t="shared" si="0"/>
        <v>0</v>
      </c>
    </row>
    <row r="46" spans="1:6" x14ac:dyDescent="0.25">
      <c r="A46" t="s">
        <v>37</v>
      </c>
      <c r="B46" t="s">
        <v>546</v>
      </c>
    </row>
    <row r="47" spans="1:6" x14ac:dyDescent="0.25">
      <c r="B47" t="s">
        <v>547</v>
      </c>
      <c r="C47" t="s">
        <v>34</v>
      </c>
      <c r="D47" s="69">
        <v>3</v>
      </c>
      <c r="F47">
        <f t="shared" si="0"/>
        <v>0</v>
      </c>
    </row>
    <row r="49" spans="1:6" x14ac:dyDescent="0.25">
      <c r="A49" t="s">
        <v>39</v>
      </c>
      <c r="B49" t="s">
        <v>544</v>
      </c>
    </row>
    <row r="50" spans="1:6" x14ac:dyDescent="0.25">
      <c r="B50" t="s">
        <v>548</v>
      </c>
      <c r="C50" t="s">
        <v>34</v>
      </c>
      <c r="D50" s="69">
        <v>2</v>
      </c>
      <c r="F50">
        <f t="shared" si="0"/>
        <v>0</v>
      </c>
    </row>
    <row r="52" spans="1:6" x14ac:dyDescent="0.25">
      <c r="A52" t="s">
        <v>43</v>
      </c>
      <c r="B52" t="s">
        <v>546</v>
      </c>
    </row>
    <row r="53" spans="1:6" x14ac:dyDescent="0.25">
      <c r="B53" t="s">
        <v>549</v>
      </c>
      <c r="C53" t="s">
        <v>34</v>
      </c>
      <c r="D53" s="69">
        <v>1</v>
      </c>
      <c r="F53">
        <f t="shared" si="0"/>
        <v>0</v>
      </c>
    </row>
    <row r="54" spans="1:6" ht="15.75" thickBot="1" x14ac:dyDescent="0.3">
      <c r="A54" s="9"/>
      <c r="B54" s="26"/>
      <c r="C54" s="9"/>
      <c r="D54" s="70"/>
      <c r="E54" s="9"/>
      <c r="F54" s="9"/>
    </row>
    <row r="55" spans="1:6" x14ac:dyDescent="0.25">
      <c r="B55" s="1" t="s">
        <v>259</v>
      </c>
      <c r="F55">
        <f>SUM(F37:F53)</f>
        <v>0</v>
      </c>
    </row>
    <row r="57" spans="1:6" x14ac:dyDescent="0.25">
      <c r="B57"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REKAPITULACIJA</vt:lpstr>
      <vt:lpstr>OGREVANJE IN TOPLOTNA ČRPALKA</vt:lpstr>
      <vt:lpstr>REKUPERACIJA</vt:lpstr>
      <vt:lpstr>SANITARIJE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dc:creator>
  <cp:lastModifiedBy>Iris Ladinik</cp:lastModifiedBy>
  <dcterms:created xsi:type="dcterms:W3CDTF">2021-03-08T18:21:13Z</dcterms:created>
  <dcterms:modified xsi:type="dcterms:W3CDTF">2021-05-26T18:56:48Z</dcterms:modified>
</cp:coreProperties>
</file>